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Cynthia\Dropbox\HCContract-CCHS\RevisedFinalVersion\"/>
    </mc:Choice>
  </mc:AlternateContent>
  <bookViews>
    <workbookView xWindow="0" yWindow="0" windowWidth="28800" windowHeight="12000"/>
  </bookViews>
  <sheets>
    <sheet name="README" sheetId="32" r:id="rId1"/>
    <sheet name="Table 1" sheetId="22" r:id="rId2"/>
    <sheet name="Pivottable" sheetId="31" r:id="rId3"/>
  </sheets>
  <externalReferences>
    <externalReference r:id="rId4"/>
  </externalReferences>
  <definedNames>
    <definedName name="behaviour">'Table 1'!$B$14:$B$17</definedName>
    <definedName name="behaviour2">#REF!</definedName>
    <definedName name="behaviour2value">#REF!</definedName>
    <definedName name="behaviour2value2">#REF!</definedName>
    <definedName name="behaviour2value3">#REF!</definedName>
    <definedName name="behavioura">'Table 1'!$B$18</definedName>
    <definedName name="behaviourb">'Table 1'!$B$19</definedName>
    <definedName name="behaviourvalue2">'[1]Table 1'!$B$30</definedName>
    <definedName name="behaviourvaluea">'Table 1'!$B$30</definedName>
    <definedName name="behaviourvalueb">'Table 1'!$B$31</definedName>
    <definedName name="Cycleb">#REF!</definedName>
    <definedName name="cyclevalue">#REF!</definedName>
    <definedName name="cyclevalue2">#REF!</definedName>
    <definedName name="cyclevalue3">#REF!</definedName>
    <definedName name="population">'Table 1'!$B$3:$B$10</definedName>
    <definedName name="population2">#REF!</definedName>
    <definedName name="population2value">#REF!</definedName>
    <definedName name="population2value2">#REF!</definedName>
    <definedName name="population2value3">#REF!</definedName>
    <definedName name="populationa">'Table 1'!$B$11</definedName>
    <definedName name="populationb">'Table 1'!$B$12</definedName>
    <definedName name="populationvaluea">'Table 1'!$B$22</definedName>
    <definedName name="populationvalueb">'Table 1'!$B$23</definedName>
    <definedName name="province">'Table 1'!$B$14:$B$20</definedName>
    <definedName name="Provincea">'Table 1'!#REF!</definedName>
    <definedName name="provinceb">'Table 1'!#REF!</definedName>
    <definedName name="provincevaluea">'Table 1'!$B$26</definedName>
    <definedName name="provincevalueb">'Table 1'!$B$27</definedName>
    <definedName name="range1">'[1]Table 1'!$G$162:$AY$233</definedName>
    <definedName name="range2">'[1]Table 1'!$G$240:$BA$311</definedName>
    <definedName name="range3">'[1]Table 1'!$G$321:$BA$392</definedName>
    <definedName name="range4">'[1]Table 1'!$G$404:$AZ$475</definedName>
    <definedName name="Range5">'[1]Table 1'!$G$485:$AY$557</definedName>
    <definedName name="range6">'[1]Table 1'!$G$568:$BA$641</definedName>
    <definedName name="rangeprovince">'Table 1'!$F$93:$BJ$124</definedName>
    <definedName name="smokingstatus">'[1]Table 1'!$B$17:$B$20</definedName>
    <definedName name="smokingstatusvalue">'[1]Table 1'!$B$21</definedName>
  </definedNames>
  <calcPr calcId="171027"/>
</workbook>
</file>

<file path=xl/calcChain.xml><?xml version="1.0" encoding="utf-8"?>
<calcChain xmlns="http://schemas.openxmlformats.org/spreadsheetml/2006/main">
  <c r="Z39" i="22" l="1"/>
  <c r="Y39" i="22"/>
  <c r="X39" i="22"/>
  <c r="V39" i="22"/>
  <c r="U39" i="22"/>
  <c r="T39" i="22"/>
  <c r="S39" i="22"/>
  <c r="R39" i="22"/>
  <c r="Q39" i="22"/>
  <c r="O85" i="22" l="1"/>
  <c r="N85" i="22"/>
  <c r="M85" i="22"/>
  <c r="L85" i="22"/>
  <c r="J85" i="22"/>
  <c r="I85" i="22"/>
  <c r="H85" i="22"/>
  <c r="G85" i="22"/>
  <c r="F85" i="22"/>
  <c r="O84" i="22"/>
  <c r="N84" i="22"/>
  <c r="M84" i="22"/>
  <c r="L84" i="22"/>
  <c r="J84" i="22"/>
  <c r="I84" i="22"/>
  <c r="H84" i="22"/>
  <c r="G84" i="22"/>
  <c r="F84" i="22"/>
  <c r="O82" i="22"/>
  <c r="N82" i="22"/>
  <c r="M82" i="22"/>
  <c r="L82" i="22"/>
  <c r="J82" i="22"/>
  <c r="I82" i="22"/>
  <c r="H82" i="22"/>
  <c r="G82" i="22"/>
  <c r="O81" i="22"/>
  <c r="N81" i="22"/>
  <c r="M81" i="22"/>
  <c r="L81" i="22"/>
  <c r="J81" i="22"/>
  <c r="I81" i="22"/>
  <c r="H81" i="22"/>
  <c r="G81" i="22"/>
  <c r="F82" i="22"/>
  <c r="F81" i="22"/>
  <c r="O79" i="22"/>
  <c r="N79" i="22"/>
  <c r="M79" i="22"/>
  <c r="L79" i="22"/>
  <c r="J79" i="22"/>
  <c r="I79" i="22"/>
  <c r="H79" i="22"/>
  <c r="G79" i="22"/>
  <c r="O78" i="22"/>
  <c r="N78" i="22"/>
  <c r="M78" i="22"/>
  <c r="L78" i="22"/>
  <c r="J78" i="22"/>
  <c r="I78" i="22"/>
  <c r="H78" i="22"/>
  <c r="G78" i="22"/>
  <c r="F79" i="22"/>
  <c r="F78" i="22"/>
  <c r="AA42" i="22" l="1"/>
  <c r="Z42" i="22"/>
  <c r="I323" i="31"/>
  <c r="H323" i="31"/>
  <c r="I322" i="31"/>
  <c r="H322" i="31"/>
  <c r="I321" i="31"/>
  <c r="H321" i="31"/>
  <c r="I320" i="31"/>
  <c r="H320" i="31"/>
  <c r="I319" i="31"/>
  <c r="H319" i="31"/>
  <c r="I318" i="31"/>
  <c r="H318" i="31"/>
  <c r="I317" i="31"/>
  <c r="H317" i="31"/>
  <c r="I316" i="31"/>
  <c r="H316" i="31"/>
  <c r="I315" i="31"/>
  <c r="H315" i="31"/>
  <c r="I314" i="31"/>
  <c r="H314" i="31"/>
  <c r="I313" i="31"/>
  <c r="H313" i="31"/>
  <c r="I312" i="31"/>
  <c r="H312" i="31"/>
  <c r="I311" i="31"/>
  <c r="H311" i="31"/>
  <c r="I310" i="31"/>
  <c r="H310" i="31"/>
  <c r="I309" i="31"/>
  <c r="H309" i="31"/>
  <c r="I308" i="31"/>
  <c r="H308" i="31"/>
  <c r="I307" i="31"/>
  <c r="H307" i="31"/>
  <c r="I306" i="31"/>
  <c r="H306" i="31"/>
  <c r="I305" i="31"/>
  <c r="H305" i="31"/>
  <c r="I304" i="31"/>
  <c r="H304" i="31"/>
  <c r="I303" i="31"/>
  <c r="H303" i="31"/>
  <c r="I302" i="31"/>
  <c r="H302" i="31"/>
  <c r="I301" i="31"/>
  <c r="H301" i="31"/>
  <c r="I300" i="31"/>
  <c r="H300" i="31"/>
  <c r="I299" i="31"/>
  <c r="H299" i="31"/>
  <c r="I298" i="31"/>
  <c r="H298" i="31"/>
  <c r="I297" i="31"/>
  <c r="H297" i="31"/>
  <c r="I296" i="31"/>
  <c r="H296" i="31"/>
  <c r="I295" i="31"/>
  <c r="H295" i="31"/>
  <c r="I294" i="31"/>
  <c r="H294" i="31"/>
  <c r="I293" i="31"/>
  <c r="H293" i="31"/>
  <c r="I292" i="31"/>
  <c r="H292" i="31"/>
  <c r="Y42" i="22" l="1"/>
  <c r="X42" i="22"/>
  <c r="I289" i="31"/>
  <c r="H289" i="31"/>
  <c r="I288" i="31"/>
  <c r="H288" i="31"/>
  <c r="I287" i="31"/>
  <c r="H287" i="31"/>
  <c r="I286" i="31"/>
  <c r="H286" i="31"/>
  <c r="I285" i="31"/>
  <c r="H285" i="31"/>
  <c r="I284" i="31"/>
  <c r="H284" i="31"/>
  <c r="I283" i="31"/>
  <c r="H283" i="31"/>
  <c r="I282" i="31"/>
  <c r="H282" i="31"/>
  <c r="I281" i="31"/>
  <c r="H281" i="31"/>
  <c r="I280" i="31"/>
  <c r="H280" i="31"/>
  <c r="I279" i="31"/>
  <c r="H279" i="31"/>
  <c r="I278" i="31"/>
  <c r="H278" i="31"/>
  <c r="I277" i="31"/>
  <c r="H277" i="31"/>
  <c r="I276" i="31"/>
  <c r="H276" i="31"/>
  <c r="I275" i="31"/>
  <c r="H275" i="31"/>
  <c r="I274" i="31"/>
  <c r="H274" i="31"/>
  <c r="I273" i="31"/>
  <c r="H273" i="31"/>
  <c r="I272" i="31"/>
  <c r="H272" i="31"/>
  <c r="I271" i="31"/>
  <c r="H271" i="31"/>
  <c r="I270" i="31"/>
  <c r="H270" i="31"/>
  <c r="I269" i="31"/>
  <c r="H269" i="31"/>
  <c r="I268" i="31"/>
  <c r="H268" i="31"/>
  <c r="I267" i="31"/>
  <c r="H267" i="31"/>
  <c r="I266" i="31"/>
  <c r="H266" i="31"/>
  <c r="I265" i="31"/>
  <c r="H265" i="31"/>
  <c r="I264" i="31"/>
  <c r="H264" i="31"/>
  <c r="I263" i="31"/>
  <c r="H263" i="31"/>
  <c r="I262" i="31"/>
  <c r="H262" i="31"/>
  <c r="I261" i="31"/>
  <c r="H261" i="31"/>
  <c r="I260" i="31"/>
  <c r="H260" i="31"/>
  <c r="I259" i="31"/>
  <c r="H259" i="31"/>
  <c r="I258" i="31"/>
  <c r="H258" i="31"/>
  <c r="I257" i="31"/>
  <c r="H257" i="31"/>
  <c r="I256" i="31"/>
  <c r="H256" i="31"/>
  <c r="I255" i="31"/>
  <c r="H255" i="31"/>
  <c r="I254" i="31"/>
  <c r="H254" i="31"/>
  <c r="I253" i="31"/>
  <c r="H253" i="31"/>
  <c r="I252" i="31"/>
  <c r="H252" i="31"/>
  <c r="I251" i="31"/>
  <c r="H251" i="31"/>
  <c r="I250" i="31"/>
  <c r="H250" i="31"/>
  <c r="I249" i="31"/>
  <c r="H249" i="31"/>
  <c r="I248" i="31"/>
  <c r="H248" i="31"/>
  <c r="I247" i="31"/>
  <c r="H247" i="31"/>
  <c r="I246" i="31"/>
  <c r="H246" i="31"/>
  <c r="I245" i="31"/>
  <c r="H245" i="31"/>
  <c r="I244" i="31"/>
  <c r="H244" i="31"/>
  <c r="I243" i="31"/>
  <c r="H243" i="31"/>
  <c r="I242" i="31"/>
  <c r="H242" i="31"/>
  <c r="I241" i="31"/>
  <c r="H241" i="31"/>
  <c r="I240" i="31"/>
  <c r="H240" i="31"/>
  <c r="I239" i="31"/>
  <c r="H239" i="31"/>
  <c r="I238" i="31"/>
  <c r="H238" i="31"/>
  <c r="I237" i="31"/>
  <c r="H237" i="31"/>
  <c r="I236" i="31"/>
  <c r="H236" i="31"/>
  <c r="I235" i="31"/>
  <c r="H235" i="31"/>
  <c r="I234" i="31"/>
  <c r="H234" i="31"/>
  <c r="I233" i="31"/>
  <c r="H233" i="31"/>
  <c r="I232" i="31"/>
  <c r="H232" i="31"/>
  <c r="I231" i="31"/>
  <c r="H231" i="31"/>
  <c r="I230" i="31"/>
  <c r="H230" i="31"/>
  <c r="I229" i="31"/>
  <c r="H229" i="31"/>
  <c r="I228" i="31"/>
  <c r="H228" i="31"/>
  <c r="I227" i="31"/>
  <c r="H227" i="31"/>
  <c r="I226" i="31"/>
  <c r="H226" i="31"/>
  <c r="I225" i="31"/>
  <c r="H225" i="31"/>
  <c r="I224" i="31"/>
  <c r="H224" i="31"/>
  <c r="I223" i="31"/>
  <c r="H223" i="31"/>
  <c r="I222" i="31"/>
  <c r="H222" i="31"/>
  <c r="I221" i="31"/>
  <c r="H221" i="31"/>
  <c r="I220" i="31"/>
  <c r="H220" i="31"/>
  <c r="I219" i="31"/>
  <c r="H219" i="31"/>
  <c r="I218" i="31"/>
  <c r="H218" i="31"/>
  <c r="I217" i="31"/>
  <c r="H217" i="31"/>
  <c r="I216" i="31"/>
  <c r="H216" i="31"/>
  <c r="I215" i="31"/>
  <c r="H215" i="31"/>
  <c r="I214" i="31"/>
  <c r="H214" i="31"/>
  <c r="I213" i="31"/>
  <c r="H213" i="31"/>
  <c r="I212" i="31"/>
  <c r="H212" i="31"/>
  <c r="I211" i="31"/>
  <c r="H211" i="31"/>
  <c r="I210" i="31"/>
  <c r="H210" i="31"/>
  <c r="I209" i="31"/>
  <c r="H209" i="31"/>
  <c r="I208" i="31"/>
  <c r="H208" i="31"/>
  <c r="I207" i="31"/>
  <c r="H207" i="31"/>
  <c r="I206" i="31"/>
  <c r="H206" i="31"/>
  <c r="I205" i="31"/>
  <c r="H205" i="31"/>
  <c r="I204" i="31"/>
  <c r="H204" i="31"/>
  <c r="I203" i="31"/>
  <c r="H203" i="31"/>
  <c r="I202" i="31"/>
  <c r="H202" i="31"/>
  <c r="I201" i="31"/>
  <c r="H201" i="31"/>
  <c r="I200" i="31"/>
  <c r="H200" i="31"/>
  <c r="I199" i="31"/>
  <c r="H199" i="31"/>
  <c r="I198" i="31"/>
  <c r="H198" i="31"/>
  <c r="I197" i="31"/>
  <c r="H197" i="31"/>
  <c r="I196" i="31"/>
  <c r="H196" i="31"/>
  <c r="I195" i="31"/>
  <c r="H195" i="31"/>
  <c r="I194" i="31"/>
  <c r="H194" i="31"/>
  <c r="I193" i="31"/>
  <c r="H193" i="31"/>
  <c r="I192" i="31"/>
  <c r="H192" i="31"/>
  <c r="I191" i="31"/>
  <c r="H191" i="31"/>
  <c r="I190" i="31"/>
  <c r="H190" i="31"/>
  <c r="I189" i="31"/>
  <c r="H189" i="31"/>
  <c r="I188" i="31"/>
  <c r="H188" i="31"/>
  <c r="I187" i="31"/>
  <c r="H187" i="31"/>
  <c r="I186" i="31"/>
  <c r="H186" i="31"/>
  <c r="I185" i="31"/>
  <c r="H185" i="31"/>
  <c r="I184" i="31"/>
  <c r="H184" i="31"/>
  <c r="I183" i="31"/>
  <c r="H183" i="31"/>
  <c r="I182" i="31"/>
  <c r="H182" i="31"/>
  <c r="I181" i="31"/>
  <c r="H181" i="31"/>
  <c r="I180" i="31"/>
  <c r="H180" i="31"/>
  <c r="I179" i="31"/>
  <c r="H179" i="31"/>
  <c r="I178" i="31"/>
  <c r="H178" i="31"/>
  <c r="I177" i="31"/>
  <c r="H177" i="31"/>
  <c r="I176" i="31"/>
  <c r="H176" i="31"/>
  <c r="I175" i="31"/>
  <c r="H175" i="31"/>
  <c r="I174" i="31"/>
  <c r="H174" i="31"/>
  <c r="I173" i="31"/>
  <c r="H173" i="31"/>
  <c r="I172" i="31"/>
  <c r="H172" i="31"/>
  <c r="I171" i="31"/>
  <c r="H171" i="31"/>
  <c r="I170" i="31"/>
  <c r="H170" i="31"/>
  <c r="I169" i="31"/>
  <c r="H169" i="31"/>
  <c r="I168" i="31"/>
  <c r="H168" i="31"/>
  <c r="I167" i="31"/>
  <c r="H167" i="31"/>
  <c r="I166" i="31"/>
  <c r="H166" i="31"/>
  <c r="I165" i="31"/>
  <c r="H165" i="31"/>
  <c r="I164" i="31"/>
  <c r="H164" i="31"/>
  <c r="I163" i="31"/>
  <c r="H163" i="31"/>
  <c r="I162" i="31"/>
  <c r="H162" i="31"/>
  <c r="I161" i="31"/>
  <c r="H161" i="31"/>
  <c r="I160" i="31"/>
  <c r="H160" i="31"/>
  <c r="I159" i="31"/>
  <c r="H159" i="31"/>
  <c r="I158" i="31"/>
  <c r="H158" i="31"/>
  <c r="I157" i="31"/>
  <c r="H157" i="31"/>
  <c r="I156" i="31"/>
  <c r="H156" i="31"/>
  <c r="I155" i="31"/>
  <c r="H155" i="31"/>
  <c r="I154" i="31"/>
  <c r="H154" i="31"/>
  <c r="I153" i="31"/>
  <c r="H153" i="31"/>
  <c r="I152" i="31"/>
  <c r="H152" i="31"/>
  <c r="I151" i="31"/>
  <c r="H151" i="31"/>
  <c r="I150" i="31"/>
  <c r="H150" i="31"/>
  <c r="I149" i="31"/>
  <c r="H149" i="31"/>
  <c r="I148" i="31"/>
  <c r="H148" i="31"/>
  <c r="I147" i="31"/>
  <c r="H147" i="31"/>
  <c r="I146" i="31"/>
  <c r="H146" i="31"/>
  <c r="I145" i="31"/>
  <c r="H145" i="31"/>
  <c r="I144" i="31"/>
  <c r="H144" i="31"/>
  <c r="I143" i="31"/>
  <c r="H143" i="31"/>
  <c r="I142" i="31"/>
  <c r="H142" i="31"/>
  <c r="I141" i="31"/>
  <c r="H141" i="31"/>
  <c r="I140" i="31"/>
  <c r="H140" i="31"/>
  <c r="I139" i="31"/>
  <c r="H139" i="31"/>
  <c r="I138" i="31"/>
  <c r="H138" i="31"/>
  <c r="I137" i="31"/>
  <c r="H137" i="31"/>
  <c r="I136" i="31"/>
  <c r="H136" i="31"/>
  <c r="I135" i="31"/>
  <c r="H135" i="31"/>
  <c r="I134" i="31"/>
  <c r="H134" i="31"/>
  <c r="I133" i="31"/>
  <c r="H133" i="31"/>
  <c r="I132" i="31"/>
  <c r="H132" i="31"/>
  <c r="I131" i="31"/>
  <c r="H131" i="31"/>
  <c r="I130" i="31"/>
  <c r="H130" i="31"/>
  <c r="I129" i="31"/>
  <c r="H129" i="31"/>
  <c r="I128" i="31"/>
  <c r="H128" i="31"/>
  <c r="I127" i="31"/>
  <c r="H127" i="31"/>
  <c r="I126" i="31"/>
  <c r="H126" i="31"/>
  <c r="I125" i="31"/>
  <c r="H125" i="31"/>
  <c r="I124" i="31"/>
  <c r="H124" i="31"/>
  <c r="I123" i="31"/>
  <c r="H123" i="31"/>
  <c r="I122" i="31"/>
  <c r="H122" i="31"/>
  <c r="I121" i="31"/>
  <c r="H121" i="31"/>
  <c r="I120" i="31"/>
  <c r="H120" i="31"/>
  <c r="I119" i="31"/>
  <c r="H119" i="31"/>
  <c r="I118" i="31"/>
  <c r="H118" i="31"/>
  <c r="I117" i="31"/>
  <c r="H117" i="31"/>
  <c r="I116" i="31"/>
  <c r="H116" i="31"/>
  <c r="I115" i="31"/>
  <c r="H115" i="31"/>
  <c r="I114" i="31"/>
  <c r="H114" i="31"/>
  <c r="I113" i="31"/>
  <c r="H113" i="31"/>
  <c r="I112" i="31"/>
  <c r="H112" i="31"/>
  <c r="I111" i="31"/>
  <c r="H111" i="31"/>
  <c r="I110" i="31"/>
  <c r="H110" i="31"/>
  <c r="I109" i="31"/>
  <c r="H109" i="31"/>
  <c r="I108" i="31"/>
  <c r="H108" i="31"/>
  <c r="I107" i="31"/>
  <c r="H107" i="31"/>
  <c r="I106" i="31"/>
  <c r="H106" i="31"/>
  <c r="I105" i="31"/>
  <c r="H105" i="31"/>
  <c r="I104" i="31"/>
  <c r="H104" i="31"/>
  <c r="I103" i="31"/>
  <c r="H103" i="31"/>
  <c r="I102" i="31"/>
  <c r="H102" i="31"/>
  <c r="I101" i="31"/>
  <c r="H101" i="31"/>
  <c r="I100" i="31"/>
  <c r="H100" i="31"/>
  <c r="I99" i="31"/>
  <c r="H99" i="31"/>
  <c r="I98" i="31"/>
  <c r="H98" i="31"/>
  <c r="I97" i="31"/>
  <c r="H97" i="31"/>
  <c r="I96" i="31"/>
  <c r="H96" i="31"/>
  <c r="I95" i="31"/>
  <c r="H95" i="31"/>
  <c r="I94" i="31"/>
  <c r="H94" i="31"/>
  <c r="I93" i="31"/>
  <c r="H93" i="31"/>
  <c r="I92" i="31"/>
  <c r="H92" i="31"/>
  <c r="I91" i="31"/>
  <c r="H91" i="31"/>
  <c r="I90" i="31"/>
  <c r="H90" i="31"/>
  <c r="I89" i="31"/>
  <c r="H89" i="31"/>
  <c r="I88" i="31"/>
  <c r="H88" i="31"/>
  <c r="I87" i="31"/>
  <c r="H87" i="31"/>
  <c r="I86" i="31"/>
  <c r="H86" i="31"/>
  <c r="I85" i="31"/>
  <c r="H85" i="31"/>
  <c r="I84" i="31"/>
  <c r="H84" i="31"/>
  <c r="I83" i="31"/>
  <c r="H83" i="31"/>
  <c r="I82" i="31"/>
  <c r="H82" i="31"/>
  <c r="I81" i="31"/>
  <c r="H81" i="31"/>
  <c r="I80" i="31"/>
  <c r="H80" i="31"/>
  <c r="I79" i="31"/>
  <c r="H79" i="31"/>
  <c r="I78" i="31"/>
  <c r="H78" i="31"/>
  <c r="I77" i="31"/>
  <c r="H77" i="31"/>
  <c r="I76" i="31"/>
  <c r="H76" i="31"/>
  <c r="I75" i="31"/>
  <c r="H75" i="31"/>
  <c r="I74" i="31"/>
  <c r="H74" i="31"/>
  <c r="I73" i="31"/>
  <c r="H73" i="31"/>
  <c r="I72" i="31"/>
  <c r="H72" i="31"/>
  <c r="I71" i="31"/>
  <c r="H71" i="31"/>
  <c r="I70" i="31"/>
  <c r="H70" i="31"/>
  <c r="I69" i="31"/>
  <c r="H69" i="31"/>
  <c r="I68" i="31"/>
  <c r="H68" i="31"/>
  <c r="I67" i="31"/>
  <c r="H67" i="31"/>
  <c r="I66" i="31"/>
  <c r="H66" i="31"/>
  <c r="I65" i="31"/>
  <c r="H65" i="31"/>
  <c r="I64" i="31"/>
  <c r="H64" i="31"/>
  <c r="I63" i="31"/>
  <c r="H63" i="31"/>
  <c r="I62" i="31"/>
  <c r="H62" i="31"/>
  <c r="I61" i="31"/>
  <c r="H61" i="31"/>
  <c r="I60" i="31"/>
  <c r="H60" i="31"/>
  <c r="I59" i="31"/>
  <c r="H59" i="31"/>
  <c r="I58" i="31"/>
  <c r="H58" i="31"/>
  <c r="I57" i="31"/>
  <c r="H57" i="31"/>
  <c r="I56" i="31"/>
  <c r="H56" i="31"/>
  <c r="I55" i="31"/>
  <c r="H55" i="31"/>
  <c r="I54" i="31"/>
  <c r="H54" i="31"/>
  <c r="I53" i="31"/>
  <c r="H53" i="31"/>
  <c r="I52" i="31"/>
  <c r="H52" i="31"/>
  <c r="I51" i="31"/>
  <c r="H51" i="31"/>
  <c r="I50" i="31"/>
  <c r="H50" i="31"/>
  <c r="I49" i="31"/>
  <c r="H49" i="31"/>
  <c r="I48" i="31"/>
  <c r="H48" i="31"/>
  <c r="I47" i="31"/>
  <c r="H47" i="31"/>
  <c r="I46" i="31"/>
  <c r="H46" i="31"/>
  <c r="I45" i="31"/>
  <c r="H45" i="31"/>
  <c r="I44" i="31"/>
  <c r="H44" i="31"/>
  <c r="I43" i="31"/>
  <c r="H43" i="31"/>
  <c r="I42" i="31"/>
  <c r="H42" i="31"/>
  <c r="I41" i="31"/>
  <c r="H41" i="31"/>
  <c r="I40" i="31"/>
  <c r="H40" i="31"/>
  <c r="I39" i="31"/>
  <c r="H39" i="31"/>
  <c r="I38" i="31"/>
  <c r="H38" i="31"/>
  <c r="I37" i="31"/>
  <c r="H37" i="31"/>
  <c r="I36" i="31"/>
  <c r="H36" i="31"/>
  <c r="I35" i="31"/>
  <c r="H35" i="31"/>
  <c r="I34" i="31"/>
  <c r="H34" i="31"/>
  <c r="I33" i="31"/>
  <c r="H33" i="31"/>
  <c r="I32" i="31"/>
  <c r="H32" i="31"/>
  <c r="I31" i="31"/>
  <c r="H31" i="31"/>
  <c r="I30" i="31"/>
  <c r="H30" i="31"/>
  <c r="I29" i="31"/>
  <c r="H29" i="31"/>
  <c r="I28" i="31"/>
  <c r="H28" i="31"/>
  <c r="I27" i="31"/>
  <c r="H27" i="31"/>
  <c r="I26" i="31"/>
  <c r="H26" i="31"/>
  <c r="I25" i="31"/>
  <c r="H25" i="31"/>
  <c r="I24" i="31"/>
  <c r="H24" i="31"/>
  <c r="I23" i="31"/>
  <c r="H23" i="31"/>
  <c r="I22" i="31"/>
  <c r="H22" i="31"/>
  <c r="I21" i="31"/>
  <c r="H21" i="31"/>
  <c r="I20" i="31"/>
  <c r="H20" i="31"/>
  <c r="I19" i="31"/>
  <c r="H19" i="31"/>
  <c r="I18" i="31"/>
  <c r="H18" i="31"/>
  <c r="I17" i="31"/>
  <c r="H17" i="31"/>
  <c r="I16" i="31"/>
  <c r="H16" i="31"/>
  <c r="I15" i="31"/>
  <c r="H15" i="31"/>
  <c r="I14" i="31"/>
  <c r="H14" i="31"/>
  <c r="I13" i="31"/>
  <c r="H13" i="31"/>
  <c r="I12" i="31"/>
  <c r="H12" i="31"/>
  <c r="I11" i="31"/>
  <c r="H11" i="31"/>
  <c r="I10" i="31"/>
  <c r="H10" i="31"/>
  <c r="I9" i="31"/>
  <c r="H9" i="31"/>
  <c r="I8" i="31"/>
  <c r="H8" i="31"/>
  <c r="I7" i="31"/>
  <c r="H7" i="31"/>
  <c r="I6" i="31"/>
  <c r="H6" i="31"/>
  <c r="I5" i="31"/>
  <c r="H5" i="31"/>
  <c r="I4" i="31"/>
  <c r="H4" i="31"/>
  <c r="I3" i="31"/>
  <c r="H3" i="31"/>
  <c r="I2" i="31"/>
  <c r="H2" i="31"/>
  <c r="B22" i="22" l="1"/>
  <c r="H53" i="22"/>
  <c r="H55" i="22"/>
  <c r="F55" i="22"/>
  <c r="F53" i="22"/>
  <c r="B31" i="22"/>
  <c r="B30" i="22"/>
  <c r="B23" i="22"/>
  <c r="R56" i="22" l="1"/>
  <c r="U58" i="22"/>
  <c r="F56" i="22"/>
  <c r="AB67" i="22"/>
  <c r="AA35" i="22" s="1"/>
  <c r="O67" i="22"/>
  <c r="P35" i="22" s="1"/>
  <c r="AB59" i="22"/>
  <c r="O59" i="22"/>
  <c r="P31" i="22" s="1"/>
  <c r="O63" i="22"/>
  <c r="AB63" i="22" s="1"/>
  <c r="AB66" i="22"/>
  <c r="AA34" i="22" s="1"/>
  <c r="O66" i="22"/>
  <c r="P34" i="22" s="1"/>
  <c r="O62" i="22"/>
  <c r="AB62" i="22" s="1"/>
  <c r="AB58" i="22"/>
  <c r="O58" i="22"/>
  <c r="P30" i="22" s="1"/>
  <c r="AA67" i="22"/>
  <c r="Z35" i="22" s="1"/>
  <c r="W67" i="22"/>
  <c r="V35" i="22" s="1"/>
  <c r="S67" i="22"/>
  <c r="R35" i="22" s="1"/>
  <c r="K67" i="22"/>
  <c r="L35" i="22" s="1"/>
  <c r="G67" i="22"/>
  <c r="H35" i="22" s="1"/>
  <c r="L63" i="22"/>
  <c r="H63" i="22"/>
  <c r="U63" i="22" s="1"/>
  <c r="Z59" i="22"/>
  <c r="Y31" i="22" s="1"/>
  <c r="V59" i="22"/>
  <c r="N59" i="22"/>
  <c r="O31" i="22" s="1"/>
  <c r="U67" i="22"/>
  <c r="T35" i="22" s="1"/>
  <c r="M67" i="22"/>
  <c r="N35" i="22" s="1"/>
  <c r="N63" i="22"/>
  <c r="F63" i="22"/>
  <c r="G43" i="22" s="1"/>
  <c r="T59" i="22"/>
  <c r="X67" i="22"/>
  <c r="W35" i="22" s="1"/>
  <c r="L67" i="22"/>
  <c r="M35" i="22" s="1"/>
  <c r="M63" i="22"/>
  <c r="AA59" i="22"/>
  <c r="Z31" i="22" s="1"/>
  <c r="S59" i="22"/>
  <c r="S73" i="22" s="1"/>
  <c r="Z67" i="22"/>
  <c r="Y35" i="22" s="1"/>
  <c r="V67" i="22"/>
  <c r="U35" i="22" s="1"/>
  <c r="N67" i="22"/>
  <c r="O35" i="22" s="1"/>
  <c r="J67" i="22"/>
  <c r="K35" i="22" s="1"/>
  <c r="F67" i="22"/>
  <c r="G35" i="22" s="1"/>
  <c r="K63" i="22"/>
  <c r="G63" i="22"/>
  <c r="T63" i="22" s="1"/>
  <c r="Y59" i="22"/>
  <c r="X31" i="22" s="1"/>
  <c r="U59" i="22"/>
  <c r="M59" i="22"/>
  <c r="N31" i="22" s="1"/>
  <c r="Y67" i="22"/>
  <c r="X35" i="22" s="1"/>
  <c r="I67" i="22"/>
  <c r="J35" i="22" s="1"/>
  <c r="J63" i="22"/>
  <c r="W63" i="22" s="1"/>
  <c r="X59" i="22"/>
  <c r="W31" i="22" s="1"/>
  <c r="T67" i="22"/>
  <c r="S35" i="22" s="1"/>
  <c r="H67" i="22"/>
  <c r="I35" i="22" s="1"/>
  <c r="I63" i="22"/>
  <c r="V63" i="22" s="1"/>
  <c r="W59" i="22"/>
  <c r="F31" i="22"/>
  <c r="F35" i="22" s="1"/>
  <c r="F30" i="22"/>
  <c r="AA66" i="22"/>
  <c r="Z34" i="22" s="1"/>
  <c r="W66" i="22"/>
  <c r="V34" i="22" s="1"/>
  <c r="L66" i="22"/>
  <c r="M34" i="22" s="1"/>
  <c r="H66" i="22"/>
  <c r="I34" i="22" s="1"/>
  <c r="N62" i="22"/>
  <c r="J62" i="22"/>
  <c r="W62" i="22" s="1"/>
  <c r="Y58" i="22"/>
  <c r="X30" i="22" s="1"/>
  <c r="X66" i="22"/>
  <c r="W34" i="22" s="1"/>
  <c r="Z58" i="22"/>
  <c r="Y30" i="22" s="1"/>
  <c r="M58" i="22"/>
  <c r="N30" i="22" s="1"/>
  <c r="Z66" i="22"/>
  <c r="Y34" i="22" s="1"/>
  <c r="V66" i="22"/>
  <c r="U34" i="22" s="1"/>
  <c r="S66" i="22"/>
  <c r="R34" i="22" s="1"/>
  <c r="K66" i="22"/>
  <c r="L34" i="22" s="1"/>
  <c r="G66" i="22"/>
  <c r="H34" i="22" s="1"/>
  <c r="M62" i="22"/>
  <c r="I62" i="22"/>
  <c r="V62" i="22" s="1"/>
  <c r="F62" i="22"/>
  <c r="G42" i="22" s="1"/>
  <c r="X58" i="22"/>
  <c r="W30" i="22" s="1"/>
  <c r="T58" i="22"/>
  <c r="T66" i="22"/>
  <c r="S34" i="22" s="1"/>
  <c r="I66" i="22"/>
  <c r="J34" i="22" s="1"/>
  <c r="G62" i="22"/>
  <c r="T62" i="22" s="1"/>
  <c r="S58" i="22"/>
  <c r="S72" i="22" s="1"/>
  <c r="Y66" i="22"/>
  <c r="X34" i="22" s="1"/>
  <c r="U66" i="22"/>
  <c r="T34" i="22" s="1"/>
  <c r="N66" i="22"/>
  <c r="O34" i="22" s="1"/>
  <c r="J66" i="22"/>
  <c r="K34" i="22" s="1"/>
  <c r="L62" i="22"/>
  <c r="H62" i="22"/>
  <c r="U62" i="22" s="1"/>
  <c r="AA58" i="22"/>
  <c r="Z30" i="22" s="1"/>
  <c r="W58" i="22"/>
  <c r="N58" i="22"/>
  <c r="O30" i="22" s="1"/>
  <c r="M66" i="22"/>
  <c r="N34" i="22" s="1"/>
  <c r="F66" i="22"/>
  <c r="G34" i="22" s="1"/>
  <c r="K62" i="22"/>
  <c r="V58" i="22"/>
  <c r="J59" i="22"/>
  <c r="I59" i="22"/>
  <c r="G59" i="22"/>
  <c r="L59" i="22"/>
  <c r="M31" i="22" s="1"/>
  <c r="H59" i="22"/>
  <c r="K59" i="22"/>
  <c r="J58" i="22"/>
  <c r="K58" i="22"/>
  <c r="I58" i="22"/>
  <c r="G58" i="22"/>
  <c r="L58" i="22"/>
  <c r="H58" i="22"/>
  <c r="F59" i="22"/>
  <c r="F73" i="22" s="1"/>
  <c r="F58" i="22"/>
  <c r="F72" i="22" s="1"/>
  <c r="K43" i="22"/>
  <c r="J42" i="22"/>
  <c r="F34" i="22" l="1"/>
  <c r="Q38" i="22"/>
  <c r="T73" i="22"/>
  <c r="AA31" i="22"/>
  <c r="M30" i="22"/>
  <c r="G72" i="22"/>
  <c r="J72" i="22" s="1"/>
  <c r="T72" i="22"/>
  <c r="U72" i="22" s="1"/>
  <c r="AA30" i="22"/>
  <c r="K42" i="22"/>
  <c r="J43" i="22"/>
  <c r="H43" i="22"/>
  <c r="I43" i="22"/>
  <c r="Y62" i="22"/>
  <c r="M42" i="22"/>
  <c r="X63" i="22"/>
  <c r="L43" i="22"/>
  <c r="Z63" i="22"/>
  <c r="N43" i="22"/>
  <c r="Y63" i="22"/>
  <c r="M43" i="22"/>
  <c r="X62" i="22"/>
  <c r="L42" i="22"/>
  <c r="Z62" i="22"/>
  <c r="N42" i="22"/>
  <c r="AA62" i="22"/>
  <c r="O42" i="22"/>
  <c r="AA63" i="22"/>
  <c r="O43" i="22"/>
  <c r="H42" i="22"/>
  <c r="I42" i="22"/>
  <c r="R30" i="22"/>
  <c r="G73" i="22"/>
  <c r="J73" i="22" s="1"/>
  <c r="W42" i="22"/>
  <c r="Y38" i="22" l="1"/>
  <c r="Z38" i="22"/>
  <c r="X38" i="22"/>
  <c r="E58" i="22"/>
  <c r="E59" i="22"/>
  <c r="S62" i="22"/>
  <c r="W72" i="22" s="1"/>
  <c r="X72" i="22" s="1"/>
  <c r="R38" i="22" l="1"/>
  <c r="R59" i="22"/>
  <c r="E63" i="22"/>
  <c r="E67" i="22"/>
  <c r="R58" i="22"/>
  <c r="E66" i="22"/>
  <c r="E62" i="22"/>
  <c r="Q42" i="22"/>
  <c r="F43" i="22"/>
  <c r="F42" i="22"/>
  <c r="R67" i="22" l="1"/>
  <c r="R63" i="22"/>
  <c r="R66" i="22"/>
  <c r="R62" i="22"/>
  <c r="R73" i="22"/>
  <c r="R72" i="22"/>
  <c r="E73" i="22"/>
  <c r="E72" i="22"/>
  <c r="T30" i="22" l="1"/>
  <c r="T38" i="22" s="1"/>
  <c r="S30" i="22"/>
  <c r="S38" i="22" s="1"/>
  <c r="K31" i="22"/>
  <c r="V31" i="22"/>
  <c r="J31" i="22"/>
  <c r="S31" i="22"/>
  <c r="H31" i="22"/>
  <c r="U30" i="22"/>
  <c r="U38" i="22" s="1"/>
  <c r="T31" i="22"/>
  <c r="I31" i="22"/>
  <c r="V30" i="22"/>
  <c r="V38" i="22" s="1"/>
  <c r="U31" i="22"/>
  <c r="S63" i="22" l="1"/>
  <c r="W73" i="22" s="1"/>
  <c r="I30" i="22"/>
  <c r="H30" i="22"/>
  <c r="K30" i="22"/>
  <c r="J30" i="22"/>
  <c r="L31" i="22"/>
  <c r="R31" i="22"/>
  <c r="L30" i="22"/>
  <c r="G31" i="22"/>
  <c r="G30" i="22"/>
  <c r="V42" i="22" l="1"/>
  <c r="T42" i="22"/>
  <c r="S42" i="22"/>
  <c r="R42" i="22"/>
  <c r="U42" i="22"/>
  <c r="S43" i="22"/>
  <c r="T43" i="22"/>
  <c r="V43" i="22"/>
  <c r="U43" i="22"/>
  <c r="R43" i="22"/>
  <c r="Q43" i="22"/>
  <c r="U73" i="22"/>
  <c r="H72" i="22"/>
  <c r="K72" i="22" s="1"/>
  <c r="H73" i="22"/>
  <c r="I73" i="22" s="1"/>
  <c r="I72" i="22" l="1"/>
  <c r="L72" i="22"/>
  <c r="X73" i="22"/>
  <c r="AB73" i="22" s="1"/>
  <c r="V73" i="22"/>
  <c r="K73" i="22"/>
  <c r="L73" i="22" s="1"/>
  <c r="AB72" i="22"/>
  <c r="V72" i="22"/>
</calcChain>
</file>

<file path=xl/sharedStrings.xml><?xml version="1.0" encoding="utf-8"?>
<sst xmlns="http://schemas.openxmlformats.org/spreadsheetml/2006/main" count="1720" uniqueCount="120">
  <si>
    <t>12 to 19</t>
  </si>
  <si>
    <t>20 to 29</t>
  </si>
  <si>
    <t>30 to 44</t>
  </si>
  <si>
    <t>45 to 64</t>
  </si>
  <si>
    <t>Men</t>
  </si>
  <si>
    <t>Women</t>
  </si>
  <si>
    <t>All people</t>
  </si>
  <si>
    <t>65 plus</t>
  </si>
  <si>
    <t>Row Labels</t>
  </si>
  <si>
    <t>Current Smoker</t>
  </si>
  <si>
    <t>Former smoker</t>
  </si>
  <si>
    <t>Number of people</t>
  </si>
  <si>
    <t>behaviour</t>
  </si>
  <si>
    <t>Calculations</t>
  </si>
  <si>
    <t>95% CI</t>
  </si>
  <si>
    <t>number of people</t>
  </si>
  <si>
    <t>Coefficient of variation</t>
  </si>
  <si>
    <t>95% Confidence interval (number)</t>
  </si>
  <si>
    <t>Percentage of population with smoking status</t>
  </si>
  <si>
    <t>95% Confidence Interval (percentage). Using CoV for population, which overstates confidence interval</t>
  </si>
  <si>
    <t>DATA</t>
  </si>
  <si>
    <t>Behaviour:</t>
  </si>
  <si>
    <t>95% interval</t>
  </si>
  <si>
    <t>Note: Coefficient of variation used in this table for prevalence ws the same as for number of people</t>
  </si>
  <si>
    <t xml:space="preserve">, </t>
  </si>
  <si>
    <t>Colour code</t>
  </si>
  <si>
    <t>Interpret with caution</t>
  </si>
  <si>
    <t>Unreliable</t>
  </si>
  <si>
    <t>Prevalence (%)</t>
  </si>
  <si>
    <t>∆ Number</t>
  </si>
  <si>
    <t>Percentage difference</t>
  </si>
  <si>
    <t>SE of difference</t>
  </si>
  <si>
    <t>Z-test score*</t>
  </si>
  <si>
    <t>Significant</t>
  </si>
  <si>
    <t>Current smoker</t>
  </si>
  <si>
    <t>Former Smoker</t>
  </si>
  <si>
    <t>Number of people by smoking status; Prevalence by smoking status</t>
  </si>
  <si>
    <t>Quality flag</t>
  </si>
  <si>
    <t>Range 1</t>
  </si>
  <si>
    <t>Never Smoker</t>
  </si>
  <si>
    <t>65 and over</t>
  </si>
  <si>
    <t>All ages</t>
  </si>
  <si>
    <t>Comparison Group 1</t>
  </si>
  <si>
    <t>Percentage of Pop.</t>
  </si>
  <si>
    <t>Current</t>
  </si>
  <si>
    <t>Former</t>
  </si>
  <si>
    <t>Never</t>
  </si>
  <si>
    <t>65 years and over</t>
  </si>
  <si>
    <t>65 +</t>
  </si>
  <si>
    <t>f</t>
  </si>
  <si>
    <t>95% CI %</t>
  </si>
  <si>
    <t>population</t>
  </si>
  <si>
    <t>province</t>
  </si>
  <si>
    <t>Never smoker</t>
  </si>
  <si>
    <t>C of V</t>
  </si>
  <si>
    <t>Cycle</t>
  </si>
  <si>
    <t>12 to 19 year old</t>
  </si>
  <si>
    <t>20 to 29 year olds</t>
  </si>
  <si>
    <t>30 to 44 year olds</t>
  </si>
  <si>
    <t>45 to 64 year olds</t>
  </si>
  <si>
    <t>Men, all ages</t>
  </si>
  <si>
    <t>Women, all ages</t>
  </si>
  <si>
    <t>∆ %</t>
  </si>
  <si>
    <t>Peer Group A</t>
  </si>
  <si>
    <t>Peer Group B</t>
  </si>
  <si>
    <t>Peer Group C</t>
  </si>
  <si>
    <t>Peer Group D</t>
  </si>
  <si>
    <t>Peer Group E</t>
  </si>
  <si>
    <t>Peer Group F</t>
  </si>
  <si>
    <t>Peer Group G</t>
  </si>
  <si>
    <t>Peer Group H</t>
  </si>
  <si>
    <t>Peer Group I</t>
  </si>
  <si>
    <t>Peer Group</t>
  </si>
  <si>
    <t>age or sex</t>
  </si>
  <si>
    <t>smoking behaviour</t>
  </si>
  <si>
    <t>Percentage</t>
  </si>
  <si>
    <t>number</t>
  </si>
  <si>
    <t>95 % CI #</t>
  </si>
  <si>
    <t>Ĉycle 7</t>
  </si>
  <si>
    <t>Peer group F</t>
  </si>
  <si>
    <t>Both men and women</t>
  </si>
  <si>
    <t>Peer Group e</t>
  </si>
  <si>
    <t>Peer group I</t>
  </si>
  <si>
    <t>Peer group H</t>
  </si>
  <si>
    <t>Peer Group d</t>
  </si>
  <si>
    <t>Peer group G</t>
  </si>
  <si>
    <t>Comparison Group 2</t>
  </si>
  <si>
    <t xml:space="preserve">Smoking Status in Peer Group Health Units </t>
  </si>
  <si>
    <t>From CCHS variable: SMKDSTY and GEODPMF</t>
  </si>
  <si>
    <t>Peer Groups obtained From Statistics Canada: http://www.statcan.gc.ca/pub/82-402-x/2015002/t/tbl09-eng.htm</t>
  </si>
  <si>
    <t>Group A</t>
  </si>
  <si>
    <t>Group G</t>
  </si>
  <si>
    <t>Difference group a to group G</t>
  </si>
  <si>
    <t>GRP A</t>
  </si>
  <si>
    <t>GRP B</t>
  </si>
  <si>
    <t>GRP C</t>
  </si>
  <si>
    <t>GRP D</t>
  </si>
  <si>
    <t>GRP E</t>
  </si>
  <si>
    <t>GRP F</t>
  </si>
  <si>
    <t>GRP G</t>
  </si>
  <si>
    <t>GRP H</t>
  </si>
  <si>
    <t>GRP I</t>
  </si>
  <si>
    <t>All Groups</t>
  </si>
  <si>
    <t>Both Sexes</t>
  </si>
  <si>
    <t>Canada (All Groups)</t>
  </si>
  <si>
    <t>Group a</t>
  </si>
  <si>
    <t>Quit Ratio</t>
  </si>
  <si>
    <t>Quit Ratio: Men all ages</t>
  </si>
  <si>
    <t>Quit Ratio: Women all ages</t>
  </si>
  <si>
    <t>Quit Ratio C of V, Men</t>
  </si>
  <si>
    <t>Quit Ratio C of V, Women</t>
  </si>
  <si>
    <t>Quit Ratio 95% CI</t>
  </si>
  <si>
    <t>All ages, Both sexes</t>
  </si>
  <si>
    <t>Significantly different than national average?</t>
  </si>
  <si>
    <t xml:space="preserve">This excel sheet is part of a report prepared for Health Canada. </t>
  </si>
  <si>
    <t>Tobacco Use 2000-2014:</t>
  </si>
  <si>
    <t>Insights from The Canadian Community Health Survey</t>
  </si>
  <si>
    <t>Physicians for a Smoke-Free Canada</t>
  </si>
  <si>
    <t>Submitted to Health Canada</t>
  </si>
  <si>
    <t>Contract Number: 4500339975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</si>
</sst>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 #,##0.00_-;_-* &quot;-&quot;??_-;_-@_-"/>
    <numFmt numFmtId="165" formatCode="#,##0.0"/>
    <numFmt numFmtId="166" formatCode="0.0%"/>
    <numFmt numFmtId="167" formatCode="0.0"/>
    <numFmt numFmtId="168" formatCode="#,##0.000"/>
  </numFmts>
  <fonts count="33" x14ac:knownFonts="1">
    <font>
      <sz val="11"/>
      <color theme="1"/>
      <name val="Calibri"/>
      <family val="2"/>
      <scheme val="minor"/>
    </font>
    <font>
      <sz val="11"/>
      <color theme="0"/>
      <name val="Calibri"/>
      <family val="2"/>
      <scheme val="minor"/>
    </font>
    <font>
      <sz val="10"/>
      <name val="Arial"/>
      <family val="2"/>
    </font>
    <font>
      <sz val="11"/>
      <color theme="1"/>
      <name val="Calibri"/>
      <family val="2"/>
      <scheme val="minor"/>
    </font>
    <font>
      <sz val="8"/>
      <color theme="1"/>
      <name val="Calibri"/>
      <family val="2"/>
      <scheme val="minor"/>
    </font>
    <font>
      <b/>
      <sz val="8"/>
      <color theme="1"/>
      <name val="Calibri"/>
      <family val="2"/>
      <scheme val="minor"/>
    </font>
    <font>
      <b/>
      <sz val="8"/>
      <color indexed="8"/>
      <name val="Calibri"/>
      <family val="2"/>
      <scheme val="minor"/>
    </font>
    <font>
      <sz val="8"/>
      <color indexed="8"/>
      <name val="Calibri"/>
      <family val="2"/>
      <scheme val="minor"/>
    </font>
    <font>
      <b/>
      <sz val="11"/>
      <color theme="1"/>
      <name val="Calibri"/>
      <family val="2"/>
      <scheme val="minor"/>
    </font>
    <font>
      <sz val="8"/>
      <color theme="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b/>
      <sz val="20"/>
      <color theme="0"/>
      <name val="Calibri"/>
      <family val="2"/>
      <scheme val="minor"/>
    </font>
    <font>
      <b/>
      <sz val="8"/>
      <color theme="1"/>
      <name val="Calibri"/>
      <family val="2"/>
    </font>
    <font>
      <sz val="9"/>
      <color theme="1"/>
      <name val="Calibri"/>
      <family val="2"/>
    </font>
    <font>
      <b/>
      <sz val="9"/>
      <color theme="1"/>
      <name val="Calibri"/>
      <family val="2"/>
    </font>
    <font>
      <b/>
      <sz val="12"/>
      <color theme="1"/>
      <name val="Calibri"/>
      <family val="2"/>
      <scheme val="minor"/>
    </font>
    <font>
      <sz val="9"/>
      <color indexed="8"/>
      <name val="Calibri"/>
      <family val="2"/>
      <scheme val="minor"/>
    </font>
    <font>
      <sz val="9"/>
      <color theme="0"/>
      <name val="Calibri"/>
      <family val="2"/>
      <scheme val="minor"/>
    </font>
    <font>
      <sz val="24"/>
      <color theme="1"/>
      <name val="Calibri"/>
      <family val="2"/>
      <scheme val="minor"/>
    </font>
    <font>
      <sz val="12"/>
      <color theme="1"/>
      <name val="Calibri"/>
      <family val="2"/>
      <scheme val="minor"/>
    </font>
    <font>
      <b/>
      <sz val="9"/>
      <color indexed="8"/>
      <name val="Arial"/>
      <family val="2"/>
    </font>
    <font>
      <b/>
      <sz val="9"/>
      <color indexed="8"/>
      <name val="Calibri"/>
      <family val="2"/>
      <scheme val="minor"/>
    </font>
    <font>
      <sz val="8"/>
      <color indexed="8"/>
      <name val="Arial"/>
      <family val="2"/>
    </font>
    <font>
      <sz val="8"/>
      <color rgb="FF000000"/>
      <name val="Calibri"/>
      <family val="2"/>
    </font>
    <font>
      <sz val="9"/>
      <color rgb="FF000000"/>
      <name val="Calibri"/>
      <family val="2"/>
    </font>
    <font>
      <b/>
      <sz val="8"/>
      <color theme="2" tint="-9.9978637043366805E-2"/>
      <name val="Calibri"/>
      <family val="2"/>
      <scheme val="minor"/>
    </font>
    <font>
      <b/>
      <sz val="9"/>
      <color theme="2" tint="-9.9978637043366805E-2"/>
      <name val="Calibri"/>
      <family val="2"/>
      <scheme val="minor"/>
    </font>
    <font>
      <sz val="9"/>
      <color theme="2" tint="-9.9978637043366805E-2"/>
      <name val="Calibri"/>
      <family val="2"/>
      <scheme val="minor"/>
    </font>
    <font>
      <sz val="11"/>
      <color theme="1"/>
      <name val="Calibri"/>
      <family val="2"/>
    </font>
    <font>
      <b/>
      <sz val="22"/>
      <color rgb="FF000000"/>
      <name val="Calibri"/>
      <family val="2"/>
    </font>
    <font>
      <b/>
      <sz val="16"/>
      <color rgb="FF000000"/>
      <name val="Calibri"/>
      <family val="2"/>
    </font>
  </fonts>
  <fills count="12">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4" tint="-0.499984740745262"/>
        <bgColor indexed="64"/>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theme="3"/>
        <bgColor theme="4" tint="0.79998168889431442"/>
      </patternFill>
    </fill>
    <fill>
      <patternFill patternType="solid">
        <fgColor theme="3"/>
        <bgColor indexed="64"/>
      </patternFill>
    </fill>
    <fill>
      <patternFill patternType="solid">
        <fgColor theme="5" tint="0.79998168889431442"/>
        <bgColor indexed="64"/>
      </patternFill>
    </fill>
    <fill>
      <patternFill patternType="solid">
        <fgColor rgb="FFFFFF00"/>
        <bgColor rgb="FF000000"/>
      </patternFill>
    </fill>
  </fills>
  <borders count="21">
    <border>
      <left/>
      <right/>
      <top/>
      <bottom/>
      <diagonal/>
    </border>
    <border>
      <left/>
      <right/>
      <top/>
      <bottom style="thin">
        <color theme="4" tint="0.39997558519241921"/>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indexed="64"/>
      </right>
      <top style="thin">
        <color theme="0"/>
      </top>
      <bottom style="thin">
        <color theme="0"/>
      </bottom>
      <diagonal/>
    </border>
    <border>
      <left/>
      <right/>
      <top style="thin">
        <color theme="0"/>
      </top>
      <bottom style="thin">
        <color theme="0"/>
      </bottom>
      <diagonal/>
    </border>
  </borders>
  <cellStyleXfs count="6">
    <xf numFmtId="0" fontId="0" fillId="0" borderId="0"/>
    <xf numFmtId="0" fontId="2" fillId="0" borderId="0"/>
    <xf numFmtId="9" fontId="3" fillId="0" borderId="0" applyFont="0" applyFill="0" applyBorder="0" applyAlignment="0" applyProtection="0"/>
    <xf numFmtId="164" fontId="3" fillId="0" borderId="0" applyFont="0" applyFill="0" applyBorder="0" applyAlignment="0" applyProtection="0"/>
    <xf numFmtId="0" fontId="2" fillId="0" borderId="0"/>
    <xf numFmtId="0" fontId="2" fillId="0" borderId="0"/>
  </cellStyleXfs>
  <cellXfs count="162">
    <xf numFmtId="0" fontId="0" fillId="0" borderId="0" xfId="0"/>
    <xf numFmtId="0" fontId="4" fillId="0" borderId="0" xfId="0" applyFont="1" applyAlignment="1">
      <alignment horizontal="center"/>
    </xf>
    <xf numFmtId="3" fontId="7" fillId="0" borderId="0" xfId="1" applyNumberFormat="1" applyFont="1" applyBorder="1" applyAlignment="1">
      <alignment horizontal="right" vertical="top"/>
    </xf>
    <xf numFmtId="0" fontId="4" fillId="4" borderId="0" xfId="0" applyFont="1" applyFill="1" applyAlignment="1">
      <alignment horizontal="center"/>
    </xf>
    <xf numFmtId="0" fontId="0" fillId="0" borderId="0" xfId="0" applyAlignment="1">
      <alignment vertical="center"/>
    </xf>
    <xf numFmtId="0" fontId="0" fillId="0" borderId="0" xfId="0" applyAlignment="1">
      <alignment horizontal="center" vertical="center"/>
    </xf>
    <xf numFmtId="0" fontId="4" fillId="0" borderId="0" xfId="0" applyFont="1" applyBorder="1" applyAlignment="1">
      <alignment horizontal="center" vertical="center"/>
    </xf>
    <xf numFmtId="3" fontId="6" fillId="0" borderId="0" xfId="1" applyNumberFormat="1" applyFont="1" applyBorder="1" applyAlignment="1">
      <alignment horizontal="center" vertical="center"/>
    </xf>
    <xf numFmtId="3" fontId="7" fillId="0" borderId="0" xfId="1" applyNumberFormat="1" applyFont="1" applyBorder="1" applyAlignment="1">
      <alignment horizontal="center" vertical="center"/>
    </xf>
    <xf numFmtId="0" fontId="8" fillId="0" borderId="0" xfId="0" applyFont="1" applyAlignment="1">
      <alignment vertical="center"/>
    </xf>
    <xf numFmtId="0" fontId="11" fillId="0" borderId="0" xfId="0" applyFont="1" applyAlignment="1">
      <alignment horizontal="center" vertical="center"/>
    </xf>
    <xf numFmtId="0" fontId="4" fillId="0" borderId="0" xfId="0" applyFont="1" applyBorder="1" applyAlignment="1">
      <alignment horizontal="right" vertical="center"/>
    </xf>
    <xf numFmtId="0" fontId="0" fillId="3" borderId="4" xfId="0" applyFill="1" applyBorder="1" applyAlignment="1">
      <alignment vertical="center"/>
    </xf>
    <xf numFmtId="0" fontId="0" fillId="3" borderId="5" xfId="0" applyFill="1" applyBorder="1" applyAlignment="1">
      <alignment vertical="center"/>
    </xf>
    <xf numFmtId="0" fontId="0" fillId="3" borderId="0" xfId="0" applyFill="1" applyBorder="1" applyAlignment="1">
      <alignment vertical="center"/>
    </xf>
    <xf numFmtId="0" fontId="0" fillId="3" borderId="7" xfId="0" applyFill="1" applyBorder="1" applyAlignment="1">
      <alignment vertical="center"/>
    </xf>
    <xf numFmtId="0" fontId="0" fillId="3" borderId="9" xfId="0" applyFill="1" applyBorder="1" applyAlignment="1">
      <alignment vertical="center"/>
    </xf>
    <xf numFmtId="0" fontId="0" fillId="3" borderId="10" xfId="0" applyFill="1" applyBorder="1" applyAlignment="1">
      <alignment vertical="center"/>
    </xf>
    <xf numFmtId="0" fontId="5" fillId="0" borderId="0" xfId="0" applyFont="1" applyBorder="1" applyAlignment="1">
      <alignment horizontal="right" vertical="center"/>
    </xf>
    <xf numFmtId="0" fontId="1" fillId="5" borderId="0" xfId="0" applyFont="1" applyFill="1" applyAlignment="1">
      <alignment vertical="center"/>
    </xf>
    <xf numFmtId="0" fontId="9" fillId="5" borderId="0" xfId="0" applyFont="1" applyFill="1" applyBorder="1" applyAlignment="1">
      <alignment horizontal="right" vertical="center"/>
    </xf>
    <xf numFmtId="3" fontId="13" fillId="5" borderId="0" xfId="1" applyNumberFormat="1" applyFont="1" applyFill="1" applyBorder="1" applyAlignment="1">
      <alignment horizontal="center" vertical="center"/>
    </xf>
    <xf numFmtId="0" fontId="1" fillId="5" borderId="0" xfId="0" applyFont="1" applyFill="1" applyAlignment="1">
      <alignment horizontal="center" vertical="center"/>
    </xf>
    <xf numFmtId="0" fontId="8" fillId="0" borderId="0" xfId="0" applyFont="1" applyAlignment="1">
      <alignment horizontal="center" vertical="center"/>
    </xf>
    <xf numFmtId="0" fontId="4" fillId="2" borderId="0" xfId="0" applyFont="1" applyFill="1" applyBorder="1" applyAlignment="1">
      <alignment horizontal="left" vertical="center"/>
    </xf>
    <xf numFmtId="165" fontId="4" fillId="0" borderId="0" xfId="0" applyNumberFormat="1" applyFont="1" applyBorder="1" applyAlignment="1">
      <alignment horizontal="right" vertical="center"/>
    </xf>
    <xf numFmtId="3" fontId="5" fillId="7" borderId="0" xfId="0" applyNumberFormat="1" applyFont="1" applyFill="1" applyBorder="1" applyAlignment="1">
      <alignment horizontal="right" vertical="center"/>
    </xf>
    <xf numFmtId="0" fontId="14" fillId="7" borderId="0" xfId="0" applyFont="1" applyFill="1" applyBorder="1" applyAlignment="1">
      <alignment horizontal="right"/>
    </xf>
    <xf numFmtId="0" fontId="8" fillId="6" borderId="0" xfId="0" applyFont="1" applyFill="1" applyBorder="1" applyAlignment="1">
      <alignment horizontal="right" vertical="center"/>
    </xf>
    <xf numFmtId="0" fontId="0" fillId="0" borderId="0" xfId="0" applyBorder="1" applyAlignment="1">
      <alignment vertical="center"/>
    </xf>
    <xf numFmtId="0" fontId="14" fillId="0" borderId="2" xfId="0" applyFont="1" applyFill="1" applyBorder="1" applyAlignment="1"/>
    <xf numFmtId="0" fontId="14" fillId="0" borderId="2" xfId="0" applyFont="1" applyFill="1" applyBorder="1" applyAlignment="1">
      <alignment horizontal="center"/>
    </xf>
    <xf numFmtId="0" fontId="14" fillId="0" borderId="2" xfId="0" applyFont="1" applyFill="1" applyBorder="1" applyAlignment="1">
      <alignment horizontal="center" wrapText="1"/>
    </xf>
    <xf numFmtId="0" fontId="0" fillId="0" borderId="0" xfId="0" applyFill="1" applyBorder="1"/>
    <xf numFmtId="0" fontId="0" fillId="0" borderId="0" xfId="0" applyFill="1" applyBorder="1" applyAlignment="1">
      <alignment horizontal="center"/>
    </xf>
    <xf numFmtId="3" fontId="15" fillId="0" borderId="0" xfId="0" applyNumberFormat="1" applyFont="1" applyFill="1" applyBorder="1"/>
    <xf numFmtId="9" fontId="15" fillId="0" borderId="0" xfId="2" applyFont="1" applyFill="1" applyBorder="1" applyAlignment="1">
      <alignment horizontal="center"/>
    </xf>
    <xf numFmtId="3" fontId="15" fillId="0" borderId="0" xfId="0" applyNumberFormat="1" applyFont="1" applyFill="1" applyBorder="1" applyAlignment="1">
      <alignment horizontal="center"/>
    </xf>
    <xf numFmtId="167" fontId="15" fillId="0" borderId="0" xfId="0" applyNumberFormat="1" applyFont="1" applyFill="1" applyBorder="1" applyAlignment="1">
      <alignment horizontal="center"/>
    </xf>
    <xf numFmtId="9" fontId="16" fillId="0" borderId="0" xfId="2" applyFont="1" applyFill="1" applyBorder="1"/>
    <xf numFmtId="166" fontId="15" fillId="0" borderId="0" xfId="2" applyNumberFormat="1" applyFont="1" applyFill="1" applyBorder="1"/>
    <xf numFmtId="0" fontId="5" fillId="3" borderId="0" xfId="0" applyFont="1" applyFill="1" applyBorder="1" applyAlignment="1">
      <alignment horizontal="right" vertical="center"/>
    </xf>
    <xf numFmtId="0" fontId="15" fillId="0" borderId="0" xfId="0" applyFont="1" applyFill="1" applyBorder="1" applyAlignment="1">
      <alignment horizontal="center"/>
    </xf>
    <xf numFmtId="0" fontId="12" fillId="8" borderId="1" xfId="0" applyFont="1" applyFill="1" applyBorder="1" applyAlignment="1">
      <alignment horizontal="center" vertical="center"/>
    </xf>
    <xf numFmtId="3" fontId="4" fillId="0" borderId="0" xfId="0" applyNumberFormat="1" applyFont="1" applyBorder="1" applyAlignment="1">
      <alignment horizontal="right" vertical="center"/>
    </xf>
    <xf numFmtId="0" fontId="0" fillId="3" borderId="14" xfId="0" applyFill="1" applyBorder="1" applyAlignment="1">
      <alignment vertical="center"/>
    </xf>
    <xf numFmtId="0" fontId="5" fillId="3" borderId="11" xfId="0" applyFont="1" applyFill="1" applyBorder="1" applyAlignment="1">
      <alignment horizontal="center" vertical="center"/>
    </xf>
    <xf numFmtId="0" fontId="14" fillId="0" borderId="0" xfId="0" applyFont="1" applyFill="1" applyBorder="1" applyAlignment="1">
      <alignment horizontal="right"/>
    </xf>
    <xf numFmtId="0" fontId="8" fillId="0" borderId="0" xfId="0" applyFont="1" applyBorder="1" applyAlignment="1">
      <alignment vertical="center"/>
    </xf>
    <xf numFmtId="0" fontId="0" fillId="0" borderId="0" xfId="0" applyBorder="1" applyAlignment="1">
      <alignment horizontal="center" vertical="center"/>
    </xf>
    <xf numFmtId="3" fontId="12" fillId="8" borderId="1" xfId="0" applyNumberFormat="1" applyFont="1" applyFill="1" applyBorder="1" applyAlignment="1">
      <alignment horizontal="center" vertical="center"/>
    </xf>
    <xf numFmtId="3" fontId="11" fillId="3" borderId="0" xfId="0" applyNumberFormat="1" applyFont="1" applyFill="1" applyBorder="1" applyAlignment="1">
      <alignment vertical="center"/>
    </xf>
    <xf numFmtId="3" fontId="11" fillId="0" borderId="0" xfId="0" applyNumberFormat="1" applyFont="1" applyAlignment="1">
      <alignment vertical="center"/>
    </xf>
    <xf numFmtId="3" fontId="11" fillId="3" borderId="4" xfId="0" applyNumberFormat="1" applyFont="1" applyFill="1" applyBorder="1" applyAlignment="1">
      <alignment vertical="center"/>
    </xf>
    <xf numFmtId="3" fontId="10" fillId="0" borderId="0" xfId="0" applyNumberFormat="1" applyFont="1" applyBorder="1" applyAlignment="1">
      <alignment horizontal="right" vertical="center"/>
    </xf>
    <xf numFmtId="3" fontId="18" fillId="0" borderId="0" xfId="1" applyNumberFormat="1" applyFont="1" applyBorder="1" applyAlignment="1">
      <alignment horizontal="right" vertical="center"/>
    </xf>
    <xf numFmtId="3" fontId="10" fillId="3" borderId="0" xfId="0" applyNumberFormat="1" applyFont="1" applyFill="1" applyBorder="1" applyAlignment="1">
      <alignment vertical="center"/>
    </xf>
    <xf numFmtId="3" fontId="10" fillId="3" borderId="0" xfId="0" applyNumberFormat="1" applyFont="1" applyFill="1" applyBorder="1" applyAlignment="1">
      <alignment horizontal="right" vertical="center"/>
    </xf>
    <xf numFmtId="3" fontId="11" fillId="3" borderId="9" xfId="0" applyNumberFormat="1" applyFont="1" applyFill="1" applyBorder="1" applyAlignment="1">
      <alignment vertical="center"/>
    </xf>
    <xf numFmtId="3" fontId="11" fillId="0" borderId="0" xfId="0" applyNumberFormat="1" applyFont="1" applyBorder="1" applyAlignment="1">
      <alignment horizontal="right" vertical="center"/>
    </xf>
    <xf numFmtId="3" fontId="19" fillId="5" borderId="0" xfId="0" applyNumberFormat="1" applyFont="1" applyFill="1" applyAlignment="1">
      <alignment vertical="center"/>
    </xf>
    <xf numFmtId="3" fontId="18" fillId="0" borderId="0" xfId="1" applyNumberFormat="1" applyFont="1" applyBorder="1" applyAlignment="1">
      <alignment horizontal="right" vertical="top"/>
    </xf>
    <xf numFmtId="3" fontId="16" fillId="0" borderId="2" xfId="0" applyNumberFormat="1" applyFont="1" applyFill="1" applyBorder="1" applyAlignment="1">
      <alignment horizontal="center"/>
    </xf>
    <xf numFmtId="3" fontId="16" fillId="0" borderId="2" xfId="0" applyNumberFormat="1" applyFont="1" applyFill="1" applyBorder="1" applyAlignment="1">
      <alignment horizontal="center" wrapText="1"/>
    </xf>
    <xf numFmtId="3" fontId="11" fillId="0" borderId="0" xfId="0" applyNumberFormat="1" applyFont="1" applyFill="1" applyBorder="1"/>
    <xf numFmtId="3" fontId="11" fillId="0" borderId="0" xfId="0" applyNumberFormat="1" applyFont="1" applyFill="1" applyBorder="1" applyAlignment="1">
      <alignment horizontal="center"/>
    </xf>
    <xf numFmtId="3" fontId="11" fillId="0" borderId="0" xfId="0" applyNumberFormat="1" applyFont="1" applyBorder="1" applyAlignment="1">
      <alignment vertical="center"/>
    </xf>
    <xf numFmtId="3" fontId="10" fillId="0" borderId="1" xfId="0" applyNumberFormat="1" applyFont="1" applyBorder="1" applyAlignment="1">
      <alignment horizontal="left" vertical="center"/>
    </xf>
    <xf numFmtId="3" fontId="10" fillId="0" borderId="0" xfId="0" applyNumberFormat="1" applyFont="1" applyAlignment="1">
      <alignment vertical="center"/>
    </xf>
    <xf numFmtId="165" fontId="18" fillId="0" borderId="0" xfId="1" applyNumberFormat="1" applyFont="1" applyBorder="1" applyAlignment="1">
      <alignment horizontal="right" vertical="top"/>
    </xf>
    <xf numFmtId="0" fontId="5" fillId="3" borderId="16" xfId="0" applyFont="1" applyFill="1" applyBorder="1" applyAlignment="1">
      <alignment horizontal="left" vertical="center"/>
    </xf>
    <xf numFmtId="3" fontId="20" fillId="3" borderId="0" xfId="0" applyNumberFormat="1" applyFont="1" applyFill="1" applyBorder="1" applyAlignment="1">
      <alignment vertical="center"/>
    </xf>
    <xf numFmtId="0" fontId="17" fillId="3" borderId="0" xfId="0" applyFont="1" applyFill="1" applyBorder="1" applyAlignment="1">
      <alignment vertical="center"/>
    </xf>
    <xf numFmtId="0" fontId="12" fillId="8" borderId="0" xfId="0" applyFont="1" applyFill="1" applyBorder="1" applyAlignment="1">
      <alignment horizontal="left" vertical="center"/>
    </xf>
    <xf numFmtId="0" fontId="0" fillId="9" borderId="0" xfId="0" applyFill="1" applyBorder="1" applyAlignment="1">
      <alignment vertical="center"/>
    </xf>
    <xf numFmtId="3" fontId="12" fillId="8" borderId="0" xfId="0" applyNumberFormat="1" applyFont="1" applyFill="1" applyBorder="1" applyAlignment="1">
      <alignment horizontal="left" vertical="center"/>
    </xf>
    <xf numFmtId="3" fontId="11" fillId="9" borderId="0" xfId="0" applyNumberFormat="1" applyFont="1" applyFill="1" applyBorder="1" applyAlignment="1">
      <alignment horizontal="left" vertical="center"/>
    </xf>
    <xf numFmtId="0" fontId="0" fillId="9" borderId="0" xfId="0" applyFill="1" applyBorder="1" applyAlignment="1">
      <alignment horizontal="left" vertical="center"/>
    </xf>
    <xf numFmtId="3" fontId="10" fillId="3" borderId="0" xfId="0" applyNumberFormat="1" applyFont="1" applyFill="1" applyBorder="1" applyAlignment="1">
      <alignment horizontal="left" vertical="center"/>
    </xf>
    <xf numFmtId="0" fontId="21" fillId="3" borderId="0" xfId="0" applyFont="1" applyFill="1" applyBorder="1" applyAlignment="1">
      <alignment vertical="center"/>
    </xf>
    <xf numFmtId="9" fontId="11" fillId="0" borderId="0" xfId="2" applyFont="1"/>
    <xf numFmtId="0" fontId="4" fillId="3" borderId="3"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0" fontId="8" fillId="6" borderId="0" xfId="0" applyFont="1" applyFill="1" applyBorder="1" applyAlignment="1">
      <alignment horizontal="center" vertical="center"/>
    </xf>
    <xf numFmtId="0" fontId="0" fillId="0" borderId="0" xfId="0" applyAlignment="1">
      <alignment horizontal="center"/>
    </xf>
    <xf numFmtId="0" fontId="11" fillId="0" borderId="0" xfId="0" applyFont="1" applyBorder="1" applyAlignment="1">
      <alignment horizontal="right" vertical="center"/>
    </xf>
    <xf numFmtId="3" fontId="18" fillId="0" borderId="0" xfId="1" applyNumberFormat="1" applyFont="1" applyBorder="1" applyAlignment="1">
      <alignment horizontal="center" vertical="center"/>
    </xf>
    <xf numFmtId="0" fontId="11" fillId="0" borderId="0" xfId="0" applyFont="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1" fillId="0" borderId="0" xfId="0" applyFont="1"/>
    <xf numFmtId="0" fontId="11" fillId="0" borderId="0" xfId="0" applyFont="1" applyAlignment="1">
      <alignment horizontal="center"/>
    </xf>
    <xf numFmtId="0" fontId="11" fillId="0" borderId="0" xfId="0" applyFont="1" applyBorder="1" applyAlignment="1">
      <alignment vertical="center"/>
    </xf>
    <xf numFmtId="0" fontId="4" fillId="10" borderId="0" xfId="0" applyFont="1" applyFill="1" applyBorder="1" applyAlignment="1">
      <alignment horizontal="right" vertical="center"/>
    </xf>
    <xf numFmtId="0" fontId="11" fillId="0" borderId="0" xfId="0" applyFont="1" applyAlignment="1">
      <alignment horizontal="right"/>
    </xf>
    <xf numFmtId="9" fontId="18" fillId="0" borderId="0" xfId="2" applyFont="1" applyBorder="1" applyAlignment="1">
      <alignment horizontal="right" vertical="top"/>
    </xf>
    <xf numFmtId="3" fontId="11" fillId="3" borderId="2" xfId="0" applyNumberFormat="1" applyFont="1" applyFill="1" applyBorder="1" applyAlignment="1">
      <alignment vertical="center"/>
    </xf>
    <xf numFmtId="0" fontId="0" fillId="3" borderId="2" xfId="0" applyFill="1" applyBorder="1" applyAlignment="1">
      <alignment vertical="center"/>
    </xf>
    <xf numFmtId="0" fontId="5" fillId="3" borderId="17" xfId="0" applyFont="1" applyFill="1" applyBorder="1" applyAlignment="1">
      <alignment horizontal="center" vertical="center"/>
    </xf>
    <xf numFmtId="166" fontId="4" fillId="0" borderId="0" xfId="2" applyNumberFormat="1" applyFont="1" applyBorder="1" applyAlignment="1">
      <alignment horizontal="center" vertical="center"/>
    </xf>
    <xf numFmtId="3" fontId="7" fillId="0" borderId="0" xfId="1" applyNumberFormat="1" applyFont="1" applyBorder="1" applyAlignment="1">
      <alignment horizontal="center" vertical="top"/>
    </xf>
    <xf numFmtId="0" fontId="0" fillId="3" borderId="16" xfId="0" applyFill="1" applyBorder="1" applyAlignment="1">
      <alignment vertical="center"/>
    </xf>
    <xf numFmtId="0" fontId="0" fillId="3" borderId="11" xfId="0" applyFill="1" applyBorder="1" applyAlignment="1">
      <alignment vertical="center"/>
    </xf>
    <xf numFmtId="0" fontId="0" fillId="3" borderId="13" xfId="0" applyFill="1" applyBorder="1" applyAlignment="1">
      <alignment vertical="center"/>
    </xf>
    <xf numFmtId="166" fontId="11" fillId="0" borderId="0" xfId="2" applyNumberFormat="1" applyFont="1" applyBorder="1" applyAlignment="1">
      <alignment horizontal="center" vertical="center"/>
    </xf>
    <xf numFmtId="9" fontId="11" fillId="0" borderId="0" xfId="2" applyNumberFormat="1" applyFont="1" applyBorder="1" applyAlignment="1">
      <alignment horizontal="center" vertical="center"/>
    </xf>
    <xf numFmtId="3" fontId="10" fillId="3" borderId="2" xfId="0" applyNumberFormat="1" applyFont="1" applyFill="1" applyBorder="1" applyAlignment="1">
      <alignment horizontal="right" vertical="center"/>
    </xf>
    <xf numFmtId="3" fontId="5" fillId="3" borderId="0" xfId="0" applyNumberFormat="1" applyFont="1" applyFill="1" applyBorder="1" applyAlignment="1">
      <alignment horizontal="left" vertical="center"/>
    </xf>
    <xf numFmtId="0" fontId="10" fillId="3" borderId="2" xfId="0" applyFont="1" applyFill="1" applyBorder="1" applyAlignment="1">
      <alignment horizontal="center" vertical="center"/>
    </xf>
    <xf numFmtId="0" fontId="10" fillId="3" borderId="2" xfId="0" applyFont="1" applyFill="1" applyBorder="1" applyAlignment="1">
      <alignment vertical="center"/>
    </xf>
    <xf numFmtId="3" fontId="22" fillId="3" borderId="0" xfId="4" applyNumberFormat="1" applyFont="1" applyFill="1" applyBorder="1" applyAlignment="1">
      <alignment horizontal="left" wrapText="1"/>
    </xf>
    <xf numFmtId="3" fontId="22" fillId="3" borderId="0" xfId="4" applyNumberFormat="1" applyFont="1" applyFill="1" applyBorder="1" applyAlignment="1">
      <alignment horizontal="center" wrapText="1"/>
    </xf>
    <xf numFmtId="3" fontId="23" fillId="3" borderId="0" xfId="4" applyNumberFormat="1" applyFont="1" applyFill="1" applyBorder="1" applyAlignment="1">
      <alignment horizontal="center" wrapText="1"/>
    </xf>
    <xf numFmtId="3" fontId="10" fillId="0" borderId="0" xfId="0" applyNumberFormat="1" applyFont="1" applyBorder="1"/>
    <xf numFmtId="3" fontId="11" fillId="0" borderId="0" xfId="0" applyNumberFormat="1" applyFont="1" applyBorder="1"/>
    <xf numFmtId="3" fontId="4" fillId="0" borderId="0" xfId="0" applyNumberFormat="1" applyFont="1" applyBorder="1"/>
    <xf numFmtId="3" fontId="24" fillId="0" borderId="0" xfId="5" applyNumberFormat="1" applyFont="1" applyBorder="1" applyAlignment="1">
      <alignment horizontal="left" vertical="top" wrapText="1"/>
    </xf>
    <xf numFmtId="9" fontId="18" fillId="0" borderId="0" xfId="2" applyFont="1" applyBorder="1" applyAlignment="1">
      <alignment horizontal="center" vertical="top"/>
    </xf>
    <xf numFmtId="165" fontId="11" fillId="0" borderId="0" xfId="0" applyNumberFormat="1" applyFont="1" applyBorder="1" applyAlignment="1">
      <alignment horizontal="center"/>
    </xf>
    <xf numFmtId="3" fontId="18" fillId="0" borderId="0" xfId="3" applyNumberFormat="1" applyFont="1" applyBorder="1" applyAlignment="1">
      <alignment horizontal="center" vertical="top"/>
    </xf>
    <xf numFmtId="3" fontId="11" fillId="0" borderId="0" xfId="0" applyNumberFormat="1" applyFont="1" applyBorder="1" applyAlignment="1">
      <alignment horizontal="center"/>
    </xf>
    <xf numFmtId="3" fontId="16" fillId="0" borderId="0" xfId="0" applyNumberFormat="1" applyFont="1" applyFill="1" applyBorder="1" applyAlignment="1">
      <alignment horizontal="center" wrapText="1"/>
    </xf>
    <xf numFmtId="3" fontId="18" fillId="0" borderId="2" xfId="3" applyNumberFormat="1" applyFont="1" applyBorder="1" applyAlignment="1">
      <alignment horizontal="center" vertical="top"/>
    </xf>
    <xf numFmtId="9" fontId="18" fillId="0" borderId="2" xfId="2" applyFont="1" applyBorder="1" applyAlignment="1">
      <alignment horizontal="center" vertical="top"/>
    </xf>
    <xf numFmtId="0" fontId="11" fillId="0" borderId="0" xfId="0" applyFont="1" applyAlignment="1">
      <alignment horizontal="center" vertical="center" wrapText="1"/>
    </xf>
    <xf numFmtId="3" fontId="18" fillId="0" borderId="0" xfId="1" applyNumberFormat="1" applyFont="1" applyBorder="1" applyAlignment="1">
      <alignment horizontal="center" vertical="center" wrapText="1"/>
    </xf>
    <xf numFmtId="0" fontId="11" fillId="0" borderId="0" xfId="0" applyFont="1" applyBorder="1" applyAlignment="1">
      <alignment horizontal="center" vertical="center" wrapText="1"/>
    </xf>
    <xf numFmtId="3" fontId="10" fillId="6" borderId="0" xfId="0" applyNumberFormat="1" applyFont="1" applyFill="1" applyBorder="1" applyAlignment="1">
      <alignment horizontal="center" vertical="center" wrapText="1"/>
    </xf>
    <xf numFmtId="0" fontId="10" fillId="6" borderId="0" xfId="0" applyFont="1" applyFill="1" applyBorder="1" applyAlignment="1">
      <alignment horizontal="center" vertical="center" wrapText="1"/>
    </xf>
    <xf numFmtId="3" fontId="6" fillId="0" borderId="0" xfId="1" applyNumberFormat="1" applyFont="1" applyBorder="1" applyAlignment="1">
      <alignment horizontal="center" vertical="top"/>
    </xf>
    <xf numFmtId="165" fontId="10" fillId="0" borderId="0" xfId="0" applyNumberFormat="1" applyFont="1" applyBorder="1" applyAlignment="1">
      <alignment horizontal="center"/>
    </xf>
    <xf numFmtId="0" fontId="12" fillId="8" borderId="1" xfId="0" applyFont="1" applyFill="1" applyBorder="1" applyAlignment="1">
      <alignment horizontal="center" vertical="center" wrapText="1"/>
    </xf>
    <xf numFmtId="166" fontId="18" fillId="0" borderId="0" xfId="2" applyNumberFormat="1" applyFont="1" applyBorder="1" applyAlignment="1">
      <alignment horizontal="right" vertical="top"/>
    </xf>
    <xf numFmtId="0" fontId="5" fillId="3" borderId="12" xfId="0" applyFont="1" applyFill="1" applyBorder="1" applyAlignment="1">
      <alignment horizontal="center" vertical="center"/>
    </xf>
    <xf numFmtId="0" fontId="5" fillId="3" borderId="11" xfId="0" applyFont="1" applyFill="1" applyBorder="1" applyAlignment="1">
      <alignment horizontal="left" vertical="center"/>
    </xf>
    <xf numFmtId="0" fontId="0" fillId="3" borderId="15" xfId="0" applyFill="1" applyBorder="1" applyAlignment="1">
      <alignment vertical="center"/>
    </xf>
    <xf numFmtId="3" fontId="25" fillId="0" borderId="0" xfId="1" applyNumberFormat="1" applyFont="1" applyFill="1" applyBorder="1" applyAlignment="1">
      <alignment horizontal="right" vertical="top"/>
    </xf>
    <xf numFmtId="165" fontId="26" fillId="0" borderId="0" xfId="0" applyNumberFormat="1" applyFont="1" applyFill="1" applyBorder="1" applyAlignment="1">
      <alignment horizontal="center"/>
    </xf>
    <xf numFmtId="3" fontId="26" fillId="0" borderId="0" xfId="3" applyNumberFormat="1" applyFont="1" applyFill="1" applyBorder="1" applyAlignment="1">
      <alignment horizontal="center" vertical="top"/>
    </xf>
    <xf numFmtId="9" fontId="26" fillId="0" borderId="0" xfId="2" applyFont="1" applyFill="1" applyBorder="1" applyAlignment="1">
      <alignment horizontal="center" vertical="top"/>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165" fontId="11" fillId="0" borderId="0" xfId="0" applyNumberFormat="1" applyFont="1" applyBorder="1" applyAlignment="1">
      <alignment horizontal="right" vertical="center"/>
    </xf>
    <xf numFmtId="0" fontId="27" fillId="0" borderId="0" xfId="0" applyFont="1" applyBorder="1" applyAlignment="1">
      <alignment horizontal="right" vertical="center"/>
    </xf>
    <xf numFmtId="3" fontId="28" fillId="0" borderId="0" xfId="0" applyNumberFormat="1" applyFont="1" applyBorder="1" applyAlignment="1">
      <alignment horizontal="left" vertical="center"/>
    </xf>
    <xf numFmtId="3" fontId="29" fillId="0" borderId="0" xfId="0" applyNumberFormat="1" applyFont="1" applyBorder="1" applyAlignment="1">
      <alignment horizontal="right"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0" fontId="17" fillId="0" borderId="0" xfId="0" applyFont="1" applyBorder="1" applyAlignment="1">
      <alignment horizontal="right" vertical="center"/>
    </xf>
    <xf numFmtId="3" fontId="17" fillId="0" borderId="0" xfId="0" applyNumberFormat="1" applyFont="1" applyBorder="1" applyAlignment="1">
      <alignment horizontal="left" vertical="center"/>
    </xf>
    <xf numFmtId="3" fontId="21" fillId="0" borderId="0" xfId="0" applyNumberFormat="1" applyFont="1" applyBorder="1" applyAlignment="1">
      <alignment horizontal="right" vertical="center"/>
    </xf>
    <xf numFmtId="0" fontId="17" fillId="0" borderId="0" xfId="0" applyFont="1" applyBorder="1" applyAlignment="1">
      <alignment horizontal="left" vertical="center"/>
    </xf>
    <xf numFmtId="3" fontId="12" fillId="8" borderId="1" xfId="0" applyNumberFormat="1" applyFont="1" applyFill="1" applyBorder="1" applyAlignment="1">
      <alignment vertical="center"/>
    </xf>
    <xf numFmtId="168" fontId="15" fillId="0" borderId="0" xfId="0" applyNumberFormat="1" applyFont="1" applyFill="1" applyBorder="1" applyAlignment="1">
      <alignment horizontal="center"/>
    </xf>
    <xf numFmtId="0" fontId="1" fillId="5" borderId="0" xfId="0" applyFont="1" applyFill="1" applyAlignment="1">
      <alignment horizontal="left" vertical="center"/>
    </xf>
    <xf numFmtId="0" fontId="30" fillId="11" borderId="0" xfId="0" applyFont="1" applyFill="1" applyBorder="1"/>
    <xf numFmtId="0" fontId="30" fillId="0" borderId="0" xfId="0" applyFont="1" applyFill="1" applyBorder="1"/>
    <xf numFmtId="0" fontId="31" fillId="0" borderId="0" xfId="0" applyFont="1" applyFill="1" applyBorder="1"/>
    <xf numFmtId="0" fontId="32" fillId="0" borderId="0" xfId="0" applyFont="1" applyFill="1" applyBorder="1"/>
    <xf numFmtId="15" fontId="30" fillId="0" borderId="0" xfId="0" applyNumberFormat="1" applyFont="1" applyFill="1" applyBorder="1"/>
  </cellXfs>
  <cellStyles count="6">
    <cellStyle name="Comma" xfId="3" builtinId="3"/>
    <cellStyle name="Normal" xfId="0" builtinId="0"/>
    <cellStyle name="Normal_rawdata 2" xfId="4"/>
    <cellStyle name="Normal_Sheet2" xfId="5"/>
    <cellStyle name="Normal_spss-cycle6" xfId="1"/>
    <cellStyle name="Percent" xfId="2" builtinId="5"/>
  </cellStyles>
  <dxfs count="7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a:t>Number of people, CCHS Cycle 7</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1'!$E$58</c:f>
              <c:strCache>
                <c:ptCount val="1"/>
                <c:pt idx="0">
                  <c:v>All ages, Both sexes, Never smoker</c:v>
                </c:pt>
              </c:strCache>
            </c:strRef>
          </c:tx>
          <c:spPr>
            <a:solidFill>
              <a:schemeClr val="accent1"/>
            </a:solidFill>
            <a:ln>
              <a:noFill/>
            </a:ln>
            <a:effectLst/>
          </c:spPr>
          <c:invertIfNegative val="0"/>
          <c:errBars>
            <c:errBarType val="both"/>
            <c:errValType val="cust"/>
            <c:noEndCap val="0"/>
            <c:plus>
              <c:numRef>
                <c:f>'Table 1'!$G$34:$O$34</c:f>
                <c:numCache>
                  <c:formatCode>General</c:formatCode>
                  <c:ptCount val="9"/>
                  <c:pt idx="0">
                    <c:v>85350.975999999995</c:v>
                  </c:pt>
                  <c:pt idx="1">
                    <c:v>126548.064</c:v>
                  </c:pt>
                  <c:pt idx="2">
                    <c:v>77556.919999999984</c:v>
                  </c:pt>
                  <c:pt idx="3">
                    <c:v>52947.44</c:v>
                  </c:pt>
                  <c:pt idx="4">
                    <c:v>28090.400000000001</c:v>
                  </c:pt>
                  <c:pt idx="5">
                    <c:v>0</c:v>
                  </c:pt>
                  <c:pt idx="6">
                    <c:v>94639.8</c:v>
                  </c:pt>
                  <c:pt idx="7">
                    <c:v>89599.443999999989</c:v>
                  </c:pt>
                  <c:pt idx="8">
                    <c:v>26898.408000000003</c:v>
                  </c:pt>
                </c:numCache>
              </c:numRef>
            </c:plus>
            <c:minus>
              <c:numRef>
                <c:f>'Table 1'!$G$34:$O$34</c:f>
                <c:numCache>
                  <c:formatCode>General</c:formatCode>
                  <c:ptCount val="9"/>
                  <c:pt idx="0">
                    <c:v>85350.975999999995</c:v>
                  </c:pt>
                  <c:pt idx="1">
                    <c:v>126548.064</c:v>
                  </c:pt>
                  <c:pt idx="2">
                    <c:v>77556.919999999984</c:v>
                  </c:pt>
                  <c:pt idx="3">
                    <c:v>52947.44</c:v>
                  </c:pt>
                  <c:pt idx="4">
                    <c:v>28090.400000000001</c:v>
                  </c:pt>
                  <c:pt idx="5">
                    <c:v>0</c:v>
                  </c:pt>
                  <c:pt idx="6">
                    <c:v>94639.8</c:v>
                  </c:pt>
                  <c:pt idx="7">
                    <c:v>89599.443999999989</c:v>
                  </c:pt>
                  <c:pt idx="8">
                    <c:v>26898.408000000003</c:v>
                  </c:pt>
                </c:numCache>
              </c:numRef>
            </c:minus>
            <c:spPr>
              <a:noFill/>
              <a:ln w="9525" cap="flat" cmpd="sng" algn="ctr">
                <a:solidFill>
                  <a:schemeClr val="tx1">
                    <a:lumMod val="65000"/>
                    <a:lumOff val="35000"/>
                  </a:schemeClr>
                </a:solidFill>
                <a:round/>
              </a:ln>
              <a:effectLst/>
            </c:spPr>
          </c:errBars>
          <c:cat>
            <c:strRef>
              <c:f>'Table 1'!$F$57:$N$57</c:f>
              <c:strCache>
                <c:ptCount val="9"/>
                <c:pt idx="0">
                  <c:v>GRP A</c:v>
                </c:pt>
                <c:pt idx="1">
                  <c:v>GRP B</c:v>
                </c:pt>
                <c:pt idx="2">
                  <c:v>GRP C</c:v>
                </c:pt>
                <c:pt idx="3">
                  <c:v>GRP D</c:v>
                </c:pt>
                <c:pt idx="4">
                  <c:v>GRP E</c:v>
                </c:pt>
                <c:pt idx="5">
                  <c:v>GRP F</c:v>
                </c:pt>
                <c:pt idx="6">
                  <c:v>GRP G</c:v>
                </c:pt>
                <c:pt idx="7">
                  <c:v>GRP H</c:v>
                </c:pt>
                <c:pt idx="8">
                  <c:v>GRP I</c:v>
                </c:pt>
              </c:strCache>
            </c:strRef>
          </c:cat>
          <c:val>
            <c:numRef>
              <c:f>'Table 1'!$F$58:$N$58</c:f>
              <c:numCache>
                <c:formatCode>#,##0</c:formatCode>
                <c:ptCount val="9"/>
                <c:pt idx="0">
                  <c:v>1855456</c:v>
                </c:pt>
                <c:pt idx="1">
                  <c:v>3954627</c:v>
                </c:pt>
                <c:pt idx="2">
                  <c:v>1384945</c:v>
                </c:pt>
                <c:pt idx="3">
                  <c:v>661843</c:v>
                </c:pt>
                <c:pt idx="4">
                  <c:v>189800</c:v>
                </c:pt>
                <c:pt idx="5">
                  <c:v>0</c:v>
                </c:pt>
                <c:pt idx="6">
                  <c:v>2365995</c:v>
                </c:pt>
                <c:pt idx="7">
                  <c:v>1947814</c:v>
                </c:pt>
                <c:pt idx="8">
                  <c:v>181746</c:v>
                </c:pt>
              </c:numCache>
            </c:numRef>
          </c:val>
          <c:extLst>
            <c:ext xmlns:c16="http://schemas.microsoft.com/office/drawing/2014/chart" uri="{C3380CC4-5D6E-409C-BE32-E72D297353CC}">
              <c16:uniqueId val="{00000000-5EBB-4980-A1E7-2C70289C7494}"/>
            </c:ext>
          </c:extLst>
        </c:ser>
        <c:ser>
          <c:idx val="1"/>
          <c:order val="1"/>
          <c:tx>
            <c:strRef>
              <c:f>'Table 1'!$E$59</c:f>
              <c:strCache>
                <c:ptCount val="1"/>
                <c:pt idx="0">
                  <c:v>Women, all ages, Current smoker</c:v>
                </c:pt>
              </c:strCache>
            </c:strRef>
          </c:tx>
          <c:spPr>
            <a:solidFill>
              <a:schemeClr val="accent2"/>
            </a:solidFill>
            <a:ln>
              <a:noFill/>
            </a:ln>
            <a:effectLst/>
          </c:spPr>
          <c:invertIfNegative val="0"/>
          <c:errBars>
            <c:errBarType val="both"/>
            <c:errValType val="cust"/>
            <c:noEndCap val="0"/>
            <c:plus>
              <c:numRef>
                <c:f>'Table 1'!$G$35:$O$35</c:f>
                <c:numCache>
                  <c:formatCode>General</c:formatCode>
                  <c:ptCount val="9"/>
                  <c:pt idx="0">
                    <c:v>34704.576000000001</c:v>
                  </c:pt>
                  <c:pt idx="1">
                    <c:v>58522.559999999998</c:v>
                  </c:pt>
                  <c:pt idx="2">
                    <c:v>35425.440000000002</c:v>
                  </c:pt>
                  <c:pt idx="3">
                    <c:v>25514.756000000001</c:v>
                  </c:pt>
                  <c:pt idx="4">
                    <c:v>14186.892</c:v>
                  </c:pt>
                  <c:pt idx="5">
                    <c:v>0</c:v>
                  </c:pt>
                  <c:pt idx="6">
                    <c:v>34002.175999999999</c:v>
                  </c:pt>
                  <c:pt idx="7">
                    <c:v>23219.868000000002</c:v>
                  </c:pt>
                  <c:pt idx="8">
                    <c:v>14272.127999999999</c:v>
                  </c:pt>
                </c:numCache>
              </c:numRef>
            </c:plus>
            <c:minus>
              <c:numRef>
                <c:f>'Table 1'!$G$35:$O$35</c:f>
                <c:numCache>
                  <c:formatCode>General</c:formatCode>
                  <c:ptCount val="9"/>
                  <c:pt idx="0">
                    <c:v>34704.576000000001</c:v>
                  </c:pt>
                  <c:pt idx="1">
                    <c:v>58522.559999999998</c:v>
                  </c:pt>
                  <c:pt idx="2">
                    <c:v>35425.440000000002</c:v>
                  </c:pt>
                  <c:pt idx="3">
                    <c:v>25514.756000000001</c:v>
                  </c:pt>
                  <c:pt idx="4">
                    <c:v>14186.892</c:v>
                  </c:pt>
                  <c:pt idx="5">
                    <c:v>0</c:v>
                  </c:pt>
                  <c:pt idx="6">
                    <c:v>34002.175999999999</c:v>
                  </c:pt>
                  <c:pt idx="7">
                    <c:v>23219.868000000002</c:v>
                  </c:pt>
                  <c:pt idx="8">
                    <c:v>14272.127999999999</c:v>
                  </c:pt>
                </c:numCache>
              </c:numRef>
            </c:minus>
            <c:spPr>
              <a:noFill/>
              <a:ln w="9525" cap="flat" cmpd="sng" algn="ctr">
                <a:solidFill>
                  <a:schemeClr val="tx1">
                    <a:lumMod val="65000"/>
                    <a:lumOff val="35000"/>
                  </a:schemeClr>
                </a:solidFill>
                <a:round/>
              </a:ln>
              <a:effectLst/>
            </c:spPr>
          </c:errBars>
          <c:cat>
            <c:strRef>
              <c:f>'Table 1'!$F$57:$N$57</c:f>
              <c:strCache>
                <c:ptCount val="9"/>
                <c:pt idx="0">
                  <c:v>GRP A</c:v>
                </c:pt>
                <c:pt idx="1">
                  <c:v>GRP B</c:v>
                </c:pt>
                <c:pt idx="2">
                  <c:v>GRP C</c:v>
                </c:pt>
                <c:pt idx="3">
                  <c:v>GRP D</c:v>
                </c:pt>
                <c:pt idx="4">
                  <c:v>GRP E</c:v>
                </c:pt>
                <c:pt idx="5">
                  <c:v>GRP F</c:v>
                </c:pt>
                <c:pt idx="6">
                  <c:v>GRP G</c:v>
                </c:pt>
                <c:pt idx="7">
                  <c:v>GRP H</c:v>
                </c:pt>
                <c:pt idx="8">
                  <c:v>GRP I</c:v>
                </c:pt>
              </c:strCache>
            </c:strRef>
          </c:cat>
          <c:val>
            <c:numRef>
              <c:f>'Table 1'!$F$59:$N$59</c:f>
              <c:numCache>
                <c:formatCode>#,##0</c:formatCode>
                <c:ptCount val="9"/>
                <c:pt idx="0">
                  <c:v>361506</c:v>
                </c:pt>
                <c:pt idx="1">
                  <c:v>731532</c:v>
                </c:pt>
                <c:pt idx="2">
                  <c:v>369015</c:v>
                </c:pt>
                <c:pt idx="3">
                  <c:v>172397</c:v>
                </c:pt>
                <c:pt idx="4">
                  <c:v>58143</c:v>
                </c:pt>
                <c:pt idx="5">
                  <c:v>0</c:v>
                </c:pt>
                <c:pt idx="6">
                  <c:v>326944</c:v>
                </c:pt>
                <c:pt idx="7">
                  <c:v>156891</c:v>
                </c:pt>
                <c:pt idx="8">
                  <c:v>60992</c:v>
                </c:pt>
              </c:numCache>
            </c:numRef>
          </c:val>
          <c:extLst>
            <c:ext xmlns:c16="http://schemas.microsoft.com/office/drawing/2014/chart" uri="{C3380CC4-5D6E-409C-BE32-E72D297353CC}">
              <c16:uniqueId val="{00000001-5EBB-4980-A1E7-2C70289C7494}"/>
            </c:ext>
          </c:extLst>
        </c:ser>
        <c:dLbls>
          <c:showLegendKey val="0"/>
          <c:showVal val="0"/>
          <c:showCatName val="0"/>
          <c:showSerName val="0"/>
          <c:showPercent val="0"/>
          <c:showBubbleSize val="0"/>
        </c:dLbls>
        <c:gapWidth val="150"/>
        <c:axId val="388043856"/>
        <c:axId val="388045496"/>
        <c:extLst/>
      </c:barChart>
      <c:catAx>
        <c:axId val="388043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388045496"/>
        <c:crosses val="autoZero"/>
        <c:auto val="1"/>
        <c:lblAlgn val="ctr"/>
        <c:lblOffset val="100"/>
        <c:noMultiLvlLbl val="0"/>
      </c:catAx>
      <c:valAx>
        <c:axId val="388045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388043856"/>
        <c:crosses val="autoZero"/>
        <c:crossBetween val="between"/>
      </c:valAx>
      <c:spPr>
        <a:noFill/>
        <a:ln>
          <a:noFill/>
        </a:ln>
        <a:effectLst/>
      </c:spPr>
    </c:plotArea>
    <c:legend>
      <c:legendPos val="b"/>
      <c:layout>
        <c:manualLayout>
          <c:xMode val="edge"/>
          <c:yMode val="edge"/>
          <c:x val="1.703261903486275E-2"/>
          <c:y val="0.86631889763779524"/>
          <c:w val="0.96593485539175872"/>
          <c:h val="0.1336811023622047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200" b="1" i="0" u="none" strike="noStrike" kern="1200" spc="0" baseline="0">
                <a:solidFill>
                  <a:sysClr val="windowText" lastClr="000000">
                    <a:lumMod val="65000"/>
                    <a:lumOff val="35000"/>
                  </a:sysClr>
                </a:solidFill>
                <a:latin typeface="+mn-lt"/>
                <a:ea typeface="+mn-ea"/>
                <a:cs typeface="+mn-cs"/>
              </a:defRPr>
            </a:pPr>
            <a:r>
              <a:rPr lang="en-US"/>
              <a:t>Prevalence</a:t>
            </a:r>
          </a:p>
        </c:rich>
      </c:tx>
      <c:layout>
        <c:manualLayout>
          <c:xMode val="edge"/>
          <c:yMode val="edge"/>
          <c:x val="0.51765477844681185"/>
          <c:y val="5.1118870218080342E-2"/>
        </c:manualLayout>
      </c:layout>
      <c:overlay val="0"/>
      <c:spPr>
        <a:noFill/>
        <a:ln>
          <a:noFill/>
        </a:ln>
        <a:effectLst/>
      </c:spPr>
      <c:txPr>
        <a:bodyPr rot="0" spcFirstLastPara="1" vertOverflow="ellipsis" vert="horz" wrap="square" anchor="ctr" anchorCtr="1"/>
        <a:lstStyle/>
        <a:p>
          <a:pPr algn="ctr" rtl="0">
            <a:defRPr lang="en-US" sz="12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'Table 1'!$R$58</c:f>
              <c:strCache>
                <c:ptCount val="1"/>
                <c:pt idx="0">
                  <c:v>All ages, Both sexes, Never smoker</c:v>
                </c:pt>
              </c:strCache>
            </c:strRef>
          </c:tx>
          <c:spPr>
            <a:solidFill>
              <a:schemeClr val="accent1"/>
            </a:solidFill>
            <a:ln>
              <a:noFill/>
            </a:ln>
            <a:effectLst/>
          </c:spPr>
          <c:invertIfNegative val="0"/>
          <c:dLbls>
            <c:dLbl>
              <c:idx val="9"/>
              <c:spPr>
                <a:noFill/>
                <a:ln>
                  <a:noFill/>
                </a:ln>
                <a:effectLst/>
              </c:spPr>
              <c:txPr>
                <a:bodyPr rot="-5400000" spcFirstLastPara="1" vertOverflow="ellipsis"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0-6847-474E-B648-847E5F133F2E}"/>
                </c:ext>
              </c:extLst>
            </c:dLbl>
            <c:spPr>
              <a:noFill/>
              <a:ln>
                <a:noFill/>
              </a:ln>
              <a:effectLst/>
            </c:spPr>
            <c:txPr>
              <a:bodyPr rot="-5400000" spcFirstLastPara="1" vertOverflow="ellipsis"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'Table 1'!$R$34:$AA$34</c:f>
                <c:numCache>
                  <c:formatCode>General</c:formatCode>
                  <c:ptCount val="10"/>
                  <c:pt idx="0">
                    <c:v>1.982175625951596E-2</c:v>
                  </c:pt>
                  <c:pt idx="1">
                    <c:v>1.386176405832217E-2</c:v>
                  </c:pt>
                  <c:pt idx="2">
                    <c:v>1.999305010267597E-2</c:v>
                  </c:pt>
                  <c:pt idx="3">
                    <c:v>2.9293351553812196E-2</c:v>
                  </c:pt>
                  <c:pt idx="4">
                    <c:v>5.2729248830080594E-2</c:v>
                  </c:pt>
                  <c:pt idx="5">
                    <c:v>0</c:v>
                  </c:pt>
                  <c:pt idx="6">
                    <c:v>2.014826806279869E-2</c:v>
                  </c:pt>
                  <c:pt idx="7">
                    <c:v>2.5380287155937053E-2</c:v>
                  </c:pt>
                  <c:pt idx="8">
                    <c:v>5.3488614602659482E-2</c:v>
                  </c:pt>
                  <c:pt idx="9">
                    <c:v>5.301355826395765E-3</c:v>
                  </c:pt>
                </c:numCache>
              </c:numRef>
            </c:plus>
            <c:minus>
              <c:numRef>
                <c:f>'Table 1'!$R$34:$AA$34</c:f>
                <c:numCache>
                  <c:formatCode>General</c:formatCode>
                  <c:ptCount val="10"/>
                  <c:pt idx="0">
                    <c:v>1.982175625951596E-2</c:v>
                  </c:pt>
                  <c:pt idx="1">
                    <c:v>1.386176405832217E-2</c:v>
                  </c:pt>
                  <c:pt idx="2">
                    <c:v>1.999305010267597E-2</c:v>
                  </c:pt>
                  <c:pt idx="3">
                    <c:v>2.9293351553812196E-2</c:v>
                  </c:pt>
                  <c:pt idx="4">
                    <c:v>5.2729248830080594E-2</c:v>
                  </c:pt>
                  <c:pt idx="5">
                    <c:v>0</c:v>
                  </c:pt>
                  <c:pt idx="6">
                    <c:v>2.014826806279869E-2</c:v>
                  </c:pt>
                  <c:pt idx="7">
                    <c:v>2.5380287155937053E-2</c:v>
                  </c:pt>
                  <c:pt idx="8">
                    <c:v>5.3488614602659482E-2</c:v>
                  </c:pt>
                  <c:pt idx="9">
                    <c:v>5.301355826395765E-3</c:v>
                  </c:pt>
                </c:numCache>
              </c:numRef>
            </c:minus>
            <c:spPr>
              <a:noFill/>
              <a:ln w="9525" cap="flat" cmpd="sng" algn="ctr">
                <a:solidFill>
                  <a:schemeClr val="tx1">
                    <a:lumMod val="65000"/>
                    <a:lumOff val="35000"/>
                  </a:schemeClr>
                </a:solidFill>
                <a:round/>
              </a:ln>
              <a:effectLst/>
            </c:spPr>
          </c:errBars>
          <c:cat>
            <c:strRef>
              <c:f>'Table 1'!$S$57:$AB$57</c:f>
              <c:strCache>
                <c:ptCount val="10"/>
                <c:pt idx="0">
                  <c:v>GRP A</c:v>
                </c:pt>
                <c:pt idx="1">
                  <c:v>GRP B</c:v>
                </c:pt>
                <c:pt idx="2">
                  <c:v>GRP C</c:v>
                </c:pt>
                <c:pt idx="3">
                  <c:v>GRP D</c:v>
                </c:pt>
                <c:pt idx="4">
                  <c:v>GRP E</c:v>
                </c:pt>
                <c:pt idx="5">
                  <c:v>GRP F</c:v>
                </c:pt>
                <c:pt idx="6">
                  <c:v>GRP G</c:v>
                </c:pt>
                <c:pt idx="7">
                  <c:v>GRP H</c:v>
                </c:pt>
                <c:pt idx="8">
                  <c:v>GRP I</c:v>
                </c:pt>
                <c:pt idx="9">
                  <c:v>All Groups</c:v>
                </c:pt>
              </c:strCache>
            </c:strRef>
          </c:cat>
          <c:val>
            <c:numRef>
              <c:f>'Table 1'!$S$58:$AB$58</c:f>
              <c:numCache>
                <c:formatCode>0%</c:formatCode>
                <c:ptCount val="10"/>
                <c:pt idx="0">
                  <c:v>0.4309077447720861</c:v>
                </c:pt>
                <c:pt idx="1">
                  <c:v>0.43318012682256779</c:v>
                </c:pt>
                <c:pt idx="2">
                  <c:v>0.35701875183349946</c:v>
                </c:pt>
                <c:pt idx="3">
                  <c:v>0.36616689442265243</c:v>
                </c:pt>
                <c:pt idx="4">
                  <c:v>0.35627870831135533</c:v>
                </c:pt>
                <c:pt idx="5">
                  <c:v>0</c:v>
                </c:pt>
                <c:pt idx="6">
                  <c:v>0.50370670156996722</c:v>
                </c:pt>
                <c:pt idx="7">
                  <c:v>0.55174537295515336</c:v>
                </c:pt>
                <c:pt idx="8">
                  <c:v>0.36140955812607756</c:v>
                </c:pt>
                <c:pt idx="9">
                  <c:v>0.4417796521996471</c:v>
                </c:pt>
              </c:numCache>
            </c:numRef>
          </c:val>
          <c:extLst>
            <c:ext xmlns:c16="http://schemas.microsoft.com/office/drawing/2014/chart" uri="{C3380CC4-5D6E-409C-BE32-E72D297353CC}">
              <c16:uniqueId val="{00000000-5A01-4AD1-868A-A132CD3D9D44}"/>
            </c:ext>
          </c:extLst>
        </c:ser>
        <c:ser>
          <c:idx val="1"/>
          <c:order val="1"/>
          <c:tx>
            <c:strRef>
              <c:f>'Table 1'!$R$59</c:f>
              <c:strCache>
                <c:ptCount val="1"/>
                <c:pt idx="0">
                  <c:v>Women, all ages, Current smoker</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'Table 1'!$S$67:$AB$67</c:f>
                <c:numCache>
                  <c:formatCode>General</c:formatCode>
                  <c:ptCount val="10"/>
                  <c:pt idx="0">
                    <c:v>0.04</c:v>
                  </c:pt>
                  <c:pt idx="1">
                    <c:v>2.7999999999999997E-2</c:v>
                  </c:pt>
                  <c:pt idx="2">
                    <c:v>4.5999999999999999E-2</c:v>
                  </c:pt>
                  <c:pt idx="3">
                    <c:v>6.6000000000000003E-2</c:v>
                  </c:pt>
                  <c:pt idx="4">
                    <c:v>0.114</c:v>
                  </c:pt>
                  <c:pt idx="5">
                    <c:v>0</c:v>
                  </c:pt>
                  <c:pt idx="6">
                    <c:v>0.04</c:v>
                  </c:pt>
                  <c:pt idx="7">
                    <c:v>4.5999999999999999E-2</c:v>
                  </c:pt>
                  <c:pt idx="8">
                    <c:v>0.128</c:v>
                  </c:pt>
                  <c:pt idx="9">
                    <c:v>1.2E-2</c:v>
                  </c:pt>
                </c:numCache>
              </c:numRef>
            </c:plus>
            <c:minus>
              <c:numRef>
                <c:f>'Table 1'!$S$67:$AB$67</c:f>
                <c:numCache>
                  <c:formatCode>General</c:formatCode>
                  <c:ptCount val="10"/>
                  <c:pt idx="0">
                    <c:v>0.04</c:v>
                  </c:pt>
                  <c:pt idx="1">
                    <c:v>2.7999999999999997E-2</c:v>
                  </c:pt>
                  <c:pt idx="2">
                    <c:v>4.5999999999999999E-2</c:v>
                  </c:pt>
                  <c:pt idx="3">
                    <c:v>6.6000000000000003E-2</c:v>
                  </c:pt>
                  <c:pt idx="4">
                    <c:v>0.114</c:v>
                  </c:pt>
                  <c:pt idx="5">
                    <c:v>0</c:v>
                  </c:pt>
                  <c:pt idx="6">
                    <c:v>0.04</c:v>
                  </c:pt>
                  <c:pt idx="7">
                    <c:v>4.5999999999999999E-2</c:v>
                  </c:pt>
                  <c:pt idx="8">
                    <c:v>0.128</c:v>
                  </c:pt>
                  <c:pt idx="9">
                    <c:v>1.2E-2</c:v>
                  </c:pt>
                </c:numCache>
              </c:numRef>
            </c:minus>
            <c:spPr>
              <a:noFill/>
              <a:ln w="9525" cap="flat" cmpd="sng" algn="ctr">
                <a:solidFill>
                  <a:schemeClr val="tx1">
                    <a:lumMod val="65000"/>
                    <a:lumOff val="35000"/>
                  </a:schemeClr>
                </a:solidFill>
                <a:round/>
              </a:ln>
              <a:effectLst/>
            </c:spPr>
          </c:errBars>
          <c:cat>
            <c:strRef>
              <c:f>'Table 1'!$S$57:$AB$57</c:f>
              <c:strCache>
                <c:ptCount val="10"/>
                <c:pt idx="0">
                  <c:v>GRP A</c:v>
                </c:pt>
                <c:pt idx="1">
                  <c:v>GRP B</c:v>
                </c:pt>
                <c:pt idx="2">
                  <c:v>GRP C</c:v>
                </c:pt>
                <c:pt idx="3">
                  <c:v>GRP D</c:v>
                </c:pt>
                <c:pt idx="4">
                  <c:v>GRP E</c:v>
                </c:pt>
                <c:pt idx="5">
                  <c:v>GRP F</c:v>
                </c:pt>
                <c:pt idx="6">
                  <c:v>GRP G</c:v>
                </c:pt>
                <c:pt idx="7">
                  <c:v>GRP H</c:v>
                </c:pt>
                <c:pt idx="8">
                  <c:v>GRP I</c:v>
                </c:pt>
                <c:pt idx="9">
                  <c:v>All Groups</c:v>
                </c:pt>
              </c:strCache>
            </c:strRef>
          </c:cat>
          <c:val>
            <c:numRef>
              <c:f>'Table 1'!$S$59:$AB$59</c:f>
              <c:numCache>
                <c:formatCode>0%</c:formatCode>
                <c:ptCount val="10"/>
                <c:pt idx="0">
                  <c:v>0.16425528163974484</c:v>
                </c:pt>
                <c:pt idx="1">
                  <c:v>0.15975010629523279</c:v>
                </c:pt>
                <c:pt idx="2">
                  <c:v>0.18818213250135393</c:v>
                </c:pt>
                <c:pt idx="3">
                  <c:v>0.19005647774238962</c:v>
                </c:pt>
                <c:pt idx="4">
                  <c:v>0.21454506542290577</c:v>
                </c:pt>
                <c:pt idx="5">
                  <c:v>0</c:v>
                </c:pt>
                <c:pt idx="6">
                  <c:v>0.13556319778285109</c:v>
                </c:pt>
                <c:pt idx="7">
                  <c:v>8.7617667951873979E-2</c:v>
                </c:pt>
                <c:pt idx="8">
                  <c:v>0.254696850114211</c:v>
                </c:pt>
                <c:pt idx="9">
                  <c:v>0.15590619547340565</c:v>
                </c:pt>
              </c:numCache>
            </c:numRef>
          </c:val>
          <c:extLst>
            <c:ext xmlns:c16="http://schemas.microsoft.com/office/drawing/2014/chart" uri="{C3380CC4-5D6E-409C-BE32-E72D297353CC}">
              <c16:uniqueId val="{00000000-1565-445D-B3AE-F5CF6060D136}"/>
            </c:ext>
          </c:extLst>
        </c:ser>
        <c:dLbls>
          <c:showLegendKey val="0"/>
          <c:showVal val="0"/>
          <c:showCatName val="0"/>
          <c:showSerName val="0"/>
          <c:showPercent val="0"/>
          <c:showBubbleSize val="0"/>
        </c:dLbls>
        <c:gapWidth val="150"/>
        <c:axId val="459994424"/>
        <c:axId val="459999344"/>
      </c:barChart>
      <c:catAx>
        <c:axId val="459994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459999344"/>
        <c:crosses val="autoZero"/>
        <c:auto val="1"/>
        <c:lblAlgn val="ctr"/>
        <c:lblOffset val="100"/>
        <c:noMultiLvlLbl val="0"/>
      </c:catAx>
      <c:valAx>
        <c:axId val="459999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459994424"/>
        <c:crosses val="autoZero"/>
        <c:crossBetween val="between"/>
      </c:valAx>
      <c:spPr>
        <a:noFill/>
        <a:ln>
          <a:noFill/>
        </a:ln>
        <a:effectLst/>
      </c:spPr>
    </c:plotArea>
    <c:legend>
      <c:legendPos val="b"/>
      <c:layout>
        <c:manualLayout>
          <c:xMode val="edge"/>
          <c:yMode val="edge"/>
          <c:x val="0.13027910726845418"/>
          <c:y val="0.8919521992823598"/>
          <c:w val="0.71680733535759011"/>
          <c:h val="7.8421542962903878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6" fmlaLink="$B$11" fmlaRange="$B$3:$B$10" noThreeD="1" sel="6" val="0"/>
</file>

<file path=xl/ctrlProps/ctrlProp2.xml><?xml version="1.0" encoding="utf-8"?>
<formControlPr xmlns="http://schemas.microsoft.com/office/spreadsheetml/2009/9/main" objectType="Drop" dropStyle="combo" dx="16" fmlaLink="$B$18" fmlaRange="$B$14:$B$17" noThreeD="1" sel="4" val="0"/>
</file>

<file path=xl/ctrlProps/ctrlProp3.xml><?xml version="1.0" encoding="utf-8"?>
<formControlPr xmlns="http://schemas.microsoft.com/office/spreadsheetml/2009/9/main" objectType="Drop" dropStyle="combo" dx="16" fmlaLink="$B$12" fmlaRange="$B$3:$B$10" noThreeD="1" sel="8" val="0"/>
</file>

<file path=xl/ctrlProps/ctrlProp4.xml><?xml version="1.0" encoding="utf-8"?>
<formControlPr xmlns="http://schemas.microsoft.com/office/spreadsheetml/2009/9/main" objectType="Drop" dropStyle="combo" dx="16" fmlaLink="$B$19" fmlaRange="$B$14:$B$17" noThreeD="1" sel="2"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247650</xdr:colOff>
          <xdr:row>4</xdr:row>
          <xdr:rowOff>9525</xdr:rowOff>
        </xdr:from>
        <xdr:to>
          <xdr:col>6</xdr:col>
          <xdr:colOff>9525</xdr:colOff>
          <xdr:row>5</xdr:row>
          <xdr:rowOff>38100</xdr:rowOff>
        </xdr:to>
        <xdr:sp macro="" textlink="">
          <xdr:nvSpPr>
            <xdr:cNvPr id="25601" name="Drop Down 1" hidden="1">
              <a:extLst>
                <a:ext uri="{63B3BB69-23CF-44E3-9099-C40C66FF867C}">
                  <a14:compatExt spid="_x0000_s256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xdr:row>
          <xdr:rowOff>152400</xdr:rowOff>
        </xdr:from>
        <xdr:to>
          <xdr:col>6</xdr:col>
          <xdr:colOff>9525</xdr:colOff>
          <xdr:row>6</xdr:row>
          <xdr:rowOff>171450</xdr:rowOff>
        </xdr:to>
        <xdr:sp macro="" textlink="">
          <xdr:nvSpPr>
            <xdr:cNvPr id="25603" name="Drop Down 3" hidden="1">
              <a:extLst>
                <a:ext uri="{63B3BB69-23CF-44E3-9099-C40C66FF867C}">
                  <a14:compatExt spid="_x0000_s256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240505</xdr:colOff>
      <xdr:row>11</xdr:row>
      <xdr:rowOff>185392</xdr:rowOff>
    </xdr:from>
    <xdr:to>
      <xdr:col>14</xdr:col>
      <xdr:colOff>602386</xdr:colOff>
      <xdr:row>26</xdr:row>
      <xdr:rowOff>71092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619125</xdr:colOff>
      <xdr:row>12</xdr:row>
      <xdr:rowOff>35</xdr:rowOff>
    </xdr:from>
    <xdr:to>
      <xdr:col>26</xdr:col>
      <xdr:colOff>9525</xdr:colOff>
      <xdr:row>26</xdr:row>
      <xdr:rowOff>65881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304800</xdr:colOff>
          <xdr:row>4</xdr:row>
          <xdr:rowOff>9525</xdr:rowOff>
        </xdr:from>
        <xdr:to>
          <xdr:col>9</xdr:col>
          <xdr:colOff>514350</xdr:colOff>
          <xdr:row>5</xdr:row>
          <xdr:rowOff>38100</xdr:rowOff>
        </xdr:to>
        <xdr:sp macro="" textlink="">
          <xdr:nvSpPr>
            <xdr:cNvPr id="25605" name="Drop Down 5" hidden="1">
              <a:extLst>
                <a:ext uri="{63B3BB69-23CF-44E3-9099-C40C66FF867C}">
                  <a14:compatExt spid="_x0000_s256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xdr:row>
          <xdr:rowOff>152400</xdr:rowOff>
        </xdr:from>
        <xdr:to>
          <xdr:col>9</xdr:col>
          <xdr:colOff>504825</xdr:colOff>
          <xdr:row>6</xdr:row>
          <xdr:rowOff>171450</xdr:rowOff>
        </xdr:to>
        <xdr:sp macro="" textlink="">
          <xdr:nvSpPr>
            <xdr:cNvPr id="25607" name="Drop Down 7" hidden="1">
              <a:extLst>
                <a:ext uri="{63B3BB69-23CF-44E3-9099-C40C66FF867C}">
                  <a14:compatExt spid="_x0000_s256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ynthia/Dropbox/HCContract-CCHS/Current%20work/finaldrafts/G%20-%20Peer%20Grou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rawdata"/>
      <sheetName val="Sheet5"/>
      <sheetName val="reworked2"/>
      <sheetName val="Sheet4"/>
    </sheetNames>
    <sheetDataSet>
      <sheetData sheetId="0">
        <row r="17">
          <cell r="B17" t="str">
            <v>Total Population in age group</v>
          </cell>
        </row>
        <row r="18">
          <cell r="B18" t="str">
            <v>Current Smoker</v>
          </cell>
        </row>
        <row r="19">
          <cell r="B19" t="str">
            <v>Former smoker</v>
          </cell>
        </row>
        <row r="20">
          <cell r="B20" t="str">
            <v>Never Smoked</v>
          </cell>
        </row>
        <row r="21">
          <cell r="B21">
            <v>4</v>
          </cell>
        </row>
        <row r="30">
          <cell r="B30">
            <v>3</v>
          </cell>
        </row>
        <row r="162">
          <cell r="G162">
            <v>1012716</v>
          </cell>
          <cell r="H162">
            <v>826180</v>
          </cell>
          <cell r="I162">
            <v>648745</v>
          </cell>
          <cell r="J162">
            <v>636667</v>
          </cell>
          <cell r="K162">
            <v>601440</v>
          </cell>
          <cell r="L162">
            <v>549355</v>
          </cell>
          <cell r="M162">
            <v>596482</v>
          </cell>
          <cell r="O162" t="str">
            <v>All people</v>
          </cell>
          <cell r="P162">
            <v>1.6</v>
          </cell>
          <cell r="Q162">
            <v>2.1</v>
          </cell>
          <cell r="R162">
            <v>2.8</v>
          </cell>
          <cell r="S162">
            <v>3.1</v>
          </cell>
          <cell r="T162">
            <v>3.1</v>
          </cell>
          <cell r="U162">
            <v>4</v>
          </cell>
          <cell r="V162">
            <v>3.2</v>
          </cell>
          <cell r="Y162" t="str">
            <v>All people</v>
          </cell>
          <cell r="Z162">
            <v>32406.912</v>
          </cell>
          <cell r="AA162">
            <v>34699.56</v>
          </cell>
          <cell r="AB162">
            <v>36329.72</v>
          </cell>
          <cell r="AC162">
            <v>39473.353999999999</v>
          </cell>
          <cell r="AD162">
            <v>37289.279999999999</v>
          </cell>
          <cell r="AE162">
            <v>43948.4</v>
          </cell>
          <cell r="AF162">
            <v>38174.848000000005</v>
          </cell>
          <cell r="AH162" t="str">
            <v>All people</v>
          </cell>
          <cell r="AI162">
            <v>1</v>
          </cell>
          <cell r="AJ162">
            <v>1</v>
          </cell>
          <cell r="AK162">
            <v>1</v>
          </cell>
          <cell r="AL162">
            <v>1</v>
          </cell>
          <cell r="AM162">
            <v>1</v>
          </cell>
          <cell r="AN162">
            <v>1</v>
          </cell>
          <cell r="AO162">
            <v>1</v>
          </cell>
          <cell r="AQ162" t="str">
            <v>All people</v>
          </cell>
          <cell r="AR162">
            <v>3.2000000000000001E-2</v>
          </cell>
          <cell r="AS162">
            <v>4.2000000000000003E-2</v>
          </cell>
          <cell r="AT162">
            <v>5.5999999999999994E-2</v>
          </cell>
          <cell r="AU162">
            <v>6.2E-2</v>
          </cell>
          <cell r="AV162">
            <v>6.2E-2</v>
          </cell>
          <cell r="AW162">
            <v>0.08</v>
          </cell>
          <cell r="AX162">
            <v>6.4000000000000001E-2</v>
          </cell>
        </row>
        <row r="163">
          <cell r="G163">
            <v>236729</v>
          </cell>
          <cell r="H163">
            <v>157234</v>
          </cell>
          <cell r="I163">
            <v>106618</v>
          </cell>
          <cell r="J163">
            <v>110563</v>
          </cell>
          <cell r="K163">
            <v>98851</v>
          </cell>
          <cell r="L163">
            <v>87502</v>
          </cell>
          <cell r="M163">
            <v>87763</v>
          </cell>
          <cell r="O163" t="str">
            <v>Current Smoker</v>
          </cell>
          <cell r="P163">
            <v>4.2</v>
          </cell>
          <cell r="Q163">
            <v>5.3</v>
          </cell>
          <cell r="R163">
            <v>6.5</v>
          </cell>
          <cell r="S163">
            <v>7.1</v>
          </cell>
          <cell r="T163">
            <v>7.6</v>
          </cell>
          <cell r="U163">
            <v>9.9</v>
          </cell>
          <cell r="V163">
            <v>8.3000000000000007</v>
          </cell>
          <cell r="Y163" t="str">
            <v>Current Smoker</v>
          </cell>
          <cell r="Z163">
            <v>19885.236000000001</v>
          </cell>
          <cell r="AA163">
            <v>16666.804</v>
          </cell>
          <cell r="AB163">
            <v>13860.34</v>
          </cell>
          <cell r="AC163">
            <v>15699.945999999998</v>
          </cell>
          <cell r="AD163">
            <v>15025.351999999999</v>
          </cell>
          <cell r="AE163">
            <v>17325.396000000001</v>
          </cell>
          <cell r="AF163">
            <v>14568.658000000001</v>
          </cell>
          <cell r="AH163" t="str">
            <v>Current Smoker</v>
          </cell>
          <cell r="AI163">
            <v>0.23375655168872617</v>
          </cell>
          <cell r="AJ163">
            <v>0.19031445931879251</v>
          </cell>
          <cell r="AK163">
            <v>0.16434500458577717</v>
          </cell>
          <cell r="AL163">
            <v>0.17365907138268513</v>
          </cell>
          <cell r="AM163">
            <v>0.1643572093641926</v>
          </cell>
          <cell r="AN163">
            <v>0.15928133902485642</v>
          </cell>
          <cell r="AO163">
            <v>0.14713436449046241</v>
          </cell>
          <cell r="AQ163" t="str">
            <v>Current Smoker</v>
          </cell>
          <cell r="AR163">
            <v>1.9635550341852999E-2</v>
          </cell>
          <cell r="AS163">
            <v>2.0173332687792006E-2</v>
          </cell>
          <cell r="AT163">
            <v>2.1364850596151029E-2</v>
          </cell>
          <cell r="AU163">
            <v>2.4659588136341285E-2</v>
          </cell>
          <cell r="AV163">
            <v>2.4982295823357273E-2</v>
          </cell>
          <cell r="AW163">
            <v>3.1537705126921577E-2</v>
          </cell>
          <cell r="AX163">
            <v>2.4424304505416761E-2</v>
          </cell>
        </row>
        <row r="164">
          <cell r="G164">
            <v>145750</v>
          </cell>
          <cell r="H164">
            <v>121309</v>
          </cell>
          <cell r="I164">
            <v>92541</v>
          </cell>
          <cell r="J164">
            <v>66732</v>
          </cell>
          <cell r="K164">
            <v>61956</v>
          </cell>
          <cell r="L164">
            <v>57565</v>
          </cell>
          <cell r="M164">
            <v>57329</v>
          </cell>
          <cell r="O164" t="str">
            <v>Former smoker</v>
          </cell>
          <cell r="P164">
            <v>5.5</v>
          </cell>
          <cell r="Q164">
            <v>6.5</v>
          </cell>
          <cell r="R164">
            <v>6.9</v>
          </cell>
          <cell r="S164">
            <v>8.9</v>
          </cell>
          <cell r="T164">
            <v>9.6999999999999993</v>
          </cell>
          <cell r="U164">
            <v>12.2</v>
          </cell>
          <cell r="V164">
            <v>10.3</v>
          </cell>
          <cell r="Y164" t="str">
            <v>Former smoker</v>
          </cell>
          <cell r="Z164">
            <v>16032.5</v>
          </cell>
          <cell r="AA164">
            <v>15770.17</v>
          </cell>
          <cell r="AB164">
            <v>12770.658000000001</v>
          </cell>
          <cell r="AC164">
            <v>11878.296</v>
          </cell>
          <cell r="AD164">
            <v>12019.464</v>
          </cell>
          <cell r="AE164">
            <v>14045.86</v>
          </cell>
          <cell r="AF164">
            <v>11809.774000000001</v>
          </cell>
          <cell r="AH164" t="str">
            <v>Former smoker</v>
          </cell>
          <cell r="AI164">
            <v>0.14391991436888527</v>
          </cell>
          <cell r="AJ164">
            <v>0.14683119901232178</v>
          </cell>
          <cell r="AK164">
            <v>0.14264618609777338</v>
          </cell>
          <cell r="AL164">
            <v>0.10481460480910743</v>
          </cell>
          <cell r="AM164">
            <v>0.10301276935355147</v>
          </cell>
          <cell r="AN164">
            <v>0.10478652237624123</v>
          </cell>
          <cell r="AO164">
            <v>9.6111869260095018E-2</v>
          </cell>
          <cell r="AQ164" t="str">
            <v>Former smoker</v>
          </cell>
          <cell r="AR164">
            <v>1.583119058057738E-2</v>
          </cell>
          <cell r="AS164">
            <v>1.9088055871601832E-2</v>
          </cell>
          <cell r="AT164">
            <v>1.9685173681492727E-2</v>
          </cell>
          <cell r="AU164">
            <v>1.8656999656021123E-2</v>
          </cell>
          <cell r="AV164">
            <v>1.9984477254588982E-2</v>
          </cell>
          <cell r="AW164">
            <v>2.5567911459802858E-2</v>
          </cell>
          <cell r="AX164">
            <v>1.9799045067579575E-2</v>
          </cell>
        </row>
        <row r="165">
          <cell r="G165">
            <v>630237</v>
          </cell>
          <cell r="H165">
            <v>547637</v>
          </cell>
          <cell r="I165">
            <v>449586</v>
          </cell>
          <cell r="J165">
            <v>459372</v>
          </cell>
          <cell r="K165">
            <v>440633</v>
          </cell>
          <cell r="L165">
            <v>404288</v>
          </cell>
          <cell r="M165">
            <v>451390</v>
          </cell>
          <cell r="O165" t="str">
            <v>Never Smoked</v>
          </cell>
          <cell r="P165">
            <v>2.5</v>
          </cell>
          <cell r="Q165">
            <v>2.7</v>
          </cell>
          <cell r="R165">
            <v>3.1</v>
          </cell>
          <cell r="S165">
            <v>3.1</v>
          </cell>
          <cell r="T165">
            <v>3.5</v>
          </cell>
          <cell r="U165">
            <v>4.5</v>
          </cell>
          <cell r="V165">
            <v>3.6</v>
          </cell>
          <cell r="Y165" t="str">
            <v>Never Smoked</v>
          </cell>
          <cell r="Z165">
            <v>31511.85</v>
          </cell>
          <cell r="AA165">
            <v>29572.398000000001</v>
          </cell>
          <cell r="AB165">
            <v>27874.332000000002</v>
          </cell>
          <cell r="AC165">
            <v>28481.063999999998</v>
          </cell>
          <cell r="AD165">
            <v>30844.31</v>
          </cell>
          <cell r="AE165">
            <v>36385.919999999998</v>
          </cell>
          <cell r="AF165">
            <v>32500.080000000002</v>
          </cell>
          <cell r="AH165" t="str">
            <v>Never Smoked</v>
          </cell>
          <cell r="AI165">
            <v>0.6223235339423886</v>
          </cell>
          <cell r="AJ165">
            <v>0.66285434166888568</v>
          </cell>
          <cell r="AK165">
            <v>0.69300880931644948</v>
          </cell>
          <cell r="AL165">
            <v>0.72152632380820747</v>
          </cell>
          <cell r="AM165">
            <v>0.73263002128225596</v>
          </cell>
          <cell r="AN165">
            <v>0.73593213859890239</v>
          </cell>
          <cell r="AO165">
            <v>0.75675376624944257</v>
          </cell>
          <cell r="AQ165" t="str">
            <v>Never Smoked</v>
          </cell>
          <cell r="AR165">
            <v>3.111617669711943E-2</v>
          </cell>
          <cell r="AS165">
            <v>3.5794134450119829E-2</v>
          </cell>
          <cell r="AT165">
            <v>4.2966546177619865E-2</v>
          </cell>
          <cell r="AU165">
            <v>4.4734632076108866E-2</v>
          </cell>
          <cell r="AV165">
            <v>5.1284101489757913E-2</v>
          </cell>
          <cell r="AW165">
            <v>6.6233892473901212E-2</v>
          </cell>
          <cell r="AX165">
            <v>5.4486271169959861E-2</v>
          </cell>
        </row>
        <row r="166">
          <cell r="G166">
            <v>504853</v>
          </cell>
          <cell r="H166">
            <v>407925</v>
          </cell>
          <cell r="I166">
            <v>317624</v>
          </cell>
          <cell r="J166">
            <v>328940</v>
          </cell>
          <cell r="K166">
            <v>290722</v>
          </cell>
          <cell r="L166">
            <v>272178</v>
          </cell>
          <cell r="M166">
            <v>298775</v>
          </cell>
          <cell r="O166" t="str">
            <v>All people</v>
          </cell>
          <cell r="P166">
            <v>2.5</v>
          </cell>
          <cell r="Q166">
            <v>3.1</v>
          </cell>
          <cell r="R166">
            <v>3.7</v>
          </cell>
          <cell r="S166">
            <v>4</v>
          </cell>
          <cell r="T166">
            <v>4.5999999999999996</v>
          </cell>
          <cell r="U166">
            <v>5.7</v>
          </cell>
          <cell r="V166">
            <v>4.7</v>
          </cell>
          <cell r="Y166" t="str">
            <v>All people</v>
          </cell>
          <cell r="Z166">
            <v>25242.65</v>
          </cell>
          <cell r="AA166">
            <v>25291.35</v>
          </cell>
          <cell r="AB166">
            <v>23504.175999999999</v>
          </cell>
          <cell r="AC166">
            <v>26315.200000000001</v>
          </cell>
          <cell r="AD166">
            <v>26746.423999999999</v>
          </cell>
          <cell r="AE166">
            <v>31028.292000000001</v>
          </cell>
          <cell r="AF166">
            <v>28084.85</v>
          </cell>
          <cell r="AH166" t="str">
            <v>All people</v>
          </cell>
          <cell r="AI166">
            <v>1</v>
          </cell>
          <cell r="AJ166">
            <v>1</v>
          </cell>
          <cell r="AK166">
            <v>1</v>
          </cell>
          <cell r="AL166">
            <v>1</v>
          </cell>
          <cell r="AM166">
            <v>1</v>
          </cell>
          <cell r="AN166">
            <v>1</v>
          </cell>
          <cell r="AO166">
            <v>1</v>
          </cell>
          <cell r="AQ166" t="str">
            <v>All people</v>
          </cell>
          <cell r="AR166">
            <v>0.05</v>
          </cell>
          <cell r="AS166">
            <v>6.2E-2</v>
          </cell>
          <cell r="AT166">
            <v>7.400000000000001E-2</v>
          </cell>
          <cell r="AU166">
            <v>0.08</v>
          </cell>
          <cell r="AV166">
            <v>9.1999999999999998E-2</v>
          </cell>
          <cell r="AW166">
            <v>0.114</v>
          </cell>
          <cell r="AX166">
            <v>9.4E-2</v>
          </cell>
        </row>
        <row r="167">
          <cell r="G167">
            <v>123671</v>
          </cell>
          <cell r="H167">
            <v>80252</v>
          </cell>
          <cell r="I167">
            <v>56891</v>
          </cell>
          <cell r="J167">
            <v>54099</v>
          </cell>
          <cell r="K167">
            <v>42193</v>
          </cell>
          <cell r="L167">
            <v>44447</v>
          </cell>
          <cell r="M167">
            <v>40715</v>
          </cell>
          <cell r="O167" t="str">
            <v>Current Smoker</v>
          </cell>
          <cell r="P167">
            <v>6.1</v>
          </cell>
          <cell r="Q167">
            <v>7.3</v>
          </cell>
          <cell r="R167">
            <v>8.9</v>
          </cell>
          <cell r="S167">
            <v>10.1</v>
          </cell>
          <cell r="T167">
            <v>11.9</v>
          </cell>
          <cell r="U167">
            <v>14.4</v>
          </cell>
          <cell r="V167">
            <v>12.1</v>
          </cell>
          <cell r="Y167" t="str">
            <v>Current Smoker</v>
          </cell>
          <cell r="Z167">
            <v>15087.861999999999</v>
          </cell>
          <cell r="AA167">
            <v>11716.791999999999</v>
          </cell>
          <cell r="AB167">
            <v>10126.598</v>
          </cell>
          <cell r="AC167">
            <v>10927.998</v>
          </cell>
          <cell r="AD167">
            <v>10041.934000000001</v>
          </cell>
          <cell r="AE167">
            <v>12800.736000000001</v>
          </cell>
          <cell r="AF167">
            <v>9853.0300000000007</v>
          </cell>
          <cell r="AH167" t="str">
            <v>Current Smoker</v>
          </cell>
          <cell r="AI167">
            <v>0.24496437576878813</v>
          </cell>
          <cell r="AJ167">
            <v>0.19673224244652815</v>
          </cell>
          <cell r="AK167">
            <v>0.17911429866760697</v>
          </cell>
          <cell r="AL167">
            <v>0.16446464400802577</v>
          </cell>
          <cell r="AM167">
            <v>0.14513177537303679</v>
          </cell>
          <cell r="AN167">
            <v>0.16330122199443012</v>
          </cell>
          <cell r="AO167">
            <v>0.13627311522048363</v>
          </cell>
          <cell r="AQ167" t="str">
            <v>Current Smoker</v>
          </cell>
          <cell r="AR167">
            <v>2.9885653843792149E-2</v>
          </cell>
          <cell r="AS167">
            <v>2.8722907397193107E-2</v>
          </cell>
          <cell r="AT167">
            <v>3.1882345162834044E-2</v>
          </cell>
          <cell r="AU167">
            <v>3.3221858089621206E-2</v>
          </cell>
          <cell r="AV167">
            <v>3.4541362538782761E-2</v>
          </cell>
          <cell r="AW167">
            <v>4.7030751934395869E-2</v>
          </cell>
          <cell r="AX167">
            <v>3.2978093883357033E-2</v>
          </cell>
        </row>
        <row r="168">
          <cell r="G168">
            <v>71193</v>
          </cell>
          <cell r="H168">
            <v>60382</v>
          </cell>
          <cell r="I168">
            <v>49453</v>
          </cell>
          <cell r="J168">
            <v>34747</v>
          </cell>
          <cell r="K168">
            <v>29378</v>
          </cell>
          <cell r="L168">
            <v>29693</v>
          </cell>
          <cell r="M168">
            <v>31723</v>
          </cell>
          <cell r="O168" t="str">
            <v>Former smoker</v>
          </cell>
          <cell r="P168">
            <v>7.3</v>
          </cell>
          <cell r="Q168">
            <v>8.6</v>
          </cell>
          <cell r="R168">
            <v>9.9</v>
          </cell>
          <cell r="S168">
            <v>13.2</v>
          </cell>
          <cell r="T168">
            <v>15.1</v>
          </cell>
          <cell r="U168">
            <v>18.3</v>
          </cell>
          <cell r="V168">
            <v>14</v>
          </cell>
          <cell r="Y168" t="str">
            <v>Former smoker</v>
          </cell>
          <cell r="Z168">
            <v>10394.178</v>
          </cell>
          <cell r="AA168">
            <v>10385.704</v>
          </cell>
          <cell r="AB168">
            <v>9791.6939999999995</v>
          </cell>
          <cell r="AC168">
            <v>9173.2079999999987</v>
          </cell>
          <cell r="AD168">
            <v>8872.155999999999</v>
          </cell>
          <cell r="AE168">
            <v>10867.638000000001</v>
          </cell>
          <cell r="AF168">
            <v>8882.44</v>
          </cell>
          <cell r="AH168" t="str">
            <v>Former smoker</v>
          </cell>
          <cell r="AI168">
            <v>0.14101728621994916</v>
          </cell>
          <cell r="AJ168">
            <v>0.14802230802230804</v>
          </cell>
          <cell r="AK168">
            <v>0.15569667279550664</v>
          </cell>
          <cell r="AL168">
            <v>0.10563324618471454</v>
          </cell>
          <cell r="AM168">
            <v>0.10105186398002215</v>
          </cell>
          <cell r="AN168">
            <v>0.10909404874751082</v>
          </cell>
          <cell r="AO168">
            <v>0.10617688896326667</v>
          </cell>
          <cell r="AQ168" t="str">
            <v>Former smoker</v>
          </cell>
          <cell r="AR168">
            <v>2.058852378811258E-2</v>
          </cell>
          <cell r="AS168">
            <v>2.5459836979836982E-2</v>
          </cell>
          <cell r="AT168">
            <v>3.0827941213510318E-2</v>
          </cell>
          <cell r="AU168">
            <v>2.7887176992764634E-2</v>
          </cell>
          <cell r="AV168">
            <v>3.0517662921966688E-2</v>
          </cell>
          <cell r="AW168">
            <v>3.9928421841588964E-2</v>
          </cell>
          <cell r="AX168">
            <v>2.9729528909714666E-2</v>
          </cell>
        </row>
        <row r="169">
          <cell r="G169">
            <v>309989</v>
          </cell>
          <cell r="H169">
            <v>267291</v>
          </cell>
          <cell r="I169">
            <v>211280</v>
          </cell>
          <cell r="J169">
            <v>240094</v>
          </cell>
          <cell r="K169">
            <v>219151</v>
          </cell>
          <cell r="L169">
            <v>198038</v>
          </cell>
          <cell r="M169">
            <v>226337</v>
          </cell>
          <cell r="O169" t="str">
            <v>Never Smoked</v>
          </cell>
          <cell r="P169">
            <v>3.4</v>
          </cell>
          <cell r="Q169">
            <v>4</v>
          </cell>
          <cell r="R169">
            <v>4.5</v>
          </cell>
          <cell r="S169">
            <v>4.9000000000000004</v>
          </cell>
          <cell r="T169">
            <v>5.0999999999999996</v>
          </cell>
          <cell r="U169">
            <v>7.4</v>
          </cell>
          <cell r="V169">
            <v>5.3</v>
          </cell>
          <cell r="Y169" t="str">
            <v>Never Smoked</v>
          </cell>
          <cell r="Z169">
            <v>21079.251999999997</v>
          </cell>
          <cell r="AA169">
            <v>21383.279999999999</v>
          </cell>
          <cell r="AB169">
            <v>19015.2</v>
          </cell>
          <cell r="AC169">
            <v>23529.212000000003</v>
          </cell>
          <cell r="AD169">
            <v>22353.401999999998</v>
          </cell>
          <cell r="AE169">
            <v>29309.624000000003</v>
          </cell>
          <cell r="AF169">
            <v>23991.721999999998</v>
          </cell>
          <cell r="AH169" t="str">
            <v>Never Smoked</v>
          </cell>
          <cell r="AI169">
            <v>0.61401833801126271</v>
          </cell>
          <cell r="AJ169">
            <v>0.65524544953116381</v>
          </cell>
          <cell r="AK169">
            <v>0.66518902853688633</v>
          </cell>
          <cell r="AL169">
            <v>0.72990210980725967</v>
          </cell>
          <cell r="AM169">
            <v>0.75381636064694102</v>
          </cell>
          <cell r="AN169">
            <v>0.72760472925805908</v>
          </cell>
          <cell r="AO169">
            <v>0.75754999581624971</v>
          </cell>
          <cell r="AQ169" t="str">
            <v>Never Smoked</v>
          </cell>
          <cell r="AR169">
            <v>4.1753246984765867E-2</v>
          </cell>
          <cell r="AS169">
            <v>5.2419635962493105E-2</v>
          </cell>
          <cell r="AT169">
            <v>5.986701256831977E-2</v>
          </cell>
          <cell r="AU169">
            <v>7.1530406761111456E-2</v>
          </cell>
          <cell r="AV169">
            <v>7.688926878598798E-2</v>
          </cell>
          <cell r="AW169">
            <v>0.10768549993019275</v>
          </cell>
          <cell r="AX169">
            <v>8.0300299556522459E-2</v>
          </cell>
        </row>
        <row r="170">
          <cell r="G170">
            <v>507863</v>
          </cell>
          <cell r="H170">
            <v>418255</v>
          </cell>
          <cell r="I170">
            <v>331121</v>
          </cell>
          <cell r="J170">
            <v>307727</v>
          </cell>
          <cell r="K170">
            <v>310718</v>
          </cell>
          <cell r="L170">
            <v>277177</v>
          </cell>
          <cell r="M170">
            <v>297707</v>
          </cell>
          <cell r="O170" t="str">
            <v>All people</v>
          </cell>
          <cell r="P170">
            <v>2.5</v>
          </cell>
          <cell r="Q170">
            <v>3.1</v>
          </cell>
          <cell r="R170">
            <v>3.7</v>
          </cell>
          <cell r="S170">
            <v>4</v>
          </cell>
          <cell r="T170">
            <v>4.2</v>
          </cell>
          <cell r="U170">
            <v>5.7</v>
          </cell>
          <cell r="V170">
            <v>4.7</v>
          </cell>
          <cell r="Y170" t="str">
            <v>All people</v>
          </cell>
          <cell r="Z170">
            <v>25393.15</v>
          </cell>
          <cell r="AA170">
            <v>25931.81</v>
          </cell>
          <cell r="AB170">
            <v>24502.953999999998</v>
          </cell>
          <cell r="AC170">
            <v>24618.16</v>
          </cell>
          <cell r="AD170">
            <v>26100.312000000002</v>
          </cell>
          <cell r="AE170">
            <v>31598.178000000004</v>
          </cell>
          <cell r="AF170">
            <v>27984.458000000002</v>
          </cell>
          <cell r="AH170" t="str">
            <v>All people</v>
          </cell>
          <cell r="AI170">
            <v>1</v>
          </cell>
          <cell r="AJ170">
            <v>1</v>
          </cell>
          <cell r="AK170">
            <v>1</v>
          </cell>
          <cell r="AL170">
            <v>1</v>
          </cell>
          <cell r="AM170">
            <v>1</v>
          </cell>
          <cell r="AN170">
            <v>1</v>
          </cell>
          <cell r="AO170">
            <v>1</v>
          </cell>
          <cell r="AQ170" t="str">
            <v>All people</v>
          </cell>
          <cell r="AR170">
            <v>0.05</v>
          </cell>
          <cell r="AS170">
            <v>6.2E-2</v>
          </cell>
          <cell r="AT170">
            <v>7.400000000000001E-2</v>
          </cell>
          <cell r="AU170">
            <v>0.08</v>
          </cell>
          <cell r="AV170">
            <v>8.4000000000000005E-2</v>
          </cell>
          <cell r="AW170">
            <v>0.114</v>
          </cell>
          <cell r="AX170">
            <v>9.4E-2</v>
          </cell>
        </row>
        <row r="171">
          <cell r="G171">
            <v>113058</v>
          </cell>
          <cell r="H171">
            <v>76982</v>
          </cell>
          <cell r="I171">
            <v>49727</v>
          </cell>
          <cell r="J171">
            <v>56464</v>
          </cell>
          <cell r="K171">
            <v>56658</v>
          </cell>
          <cell r="L171">
            <v>43055</v>
          </cell>
          <cell r="M171">
            <v>47048</v>
          </cell>
          <cell r="O171" t="str">
            <v>Current Smoker</v>
          </cell>
          <cell r="P171">
            <v>6.1</v>
          </cell>
          <cell r="Q171">
            <v>7.5</v>
          </cell>
          <cell r="R171">
            <v>9.9</v>
          </cell>
          <cell r="S171">
            <v>9.6999999999999993</v>
          </cell>
          <cell r="T171">
            <v>10.199999999999999</v>
          </cell>
          <cell r="U171">
            <v>14.4</v>
          </cell>
          <cell r="V171">
            <v>11.4</v>
          </cell>
          <cell r="Y171" t="str">
            <v>Current Smoker</v>
          </cell>
          <cell r="Z171">
            <v>13793.075999999999</v>
          </cell>
          <cell r="AA171">
            <v>11547.3</v>
          </cell>
          <cell r="AB171">
            <v>9845.9460000000017</v>
          </cell>
          <cell r="AC171">
            <v>10954.015999999998</v>
          </cell>
          <cell r="AD171">
            <v>11558.232</v>
          </cell>
          <cell r="AE171">
            <v>12399.84</v>
          </cell>
          <cell r="AF171">
            <v>10726.944000000001</v>
          </cell>
          <cell r="AH171" t="str">
            <v>Current Smoker</v>
          </cell>
          <cell r="AI171">
            <v>0.2226151540868305</v>
          </cell>
          <cell r="AJ171">
            <v>0.18405518164755949</v>
          </cell>
          <cell r="AK171">
            <v>0.15017772959129744</v>
          </cell>
          <cell r="AL171">
            <v>0.18348731180559391</v>
          </cell>
          <cell r="AM171">
            <v>0.18234540644571606</v>
          </cell>
          <cell r="AN171">
            <v>0.15533395628064378</v>
          </cell>
          <cell r="AO171">
            <v>0.15803457762162126</v>
          </cell>
          <cell r="AQ171" t="str">
            <v>Current Smoker</v>
          </cell>
          <cell r="AR171">
            <v>2.7159048798593318E-2</v>
          </cell>
          <cell r="AS171">
            <v>2.7608277247133925E-2</v>
          </cell>
          <cell r="AT171">
            <v>2.9735190459076893E-2</v>
          </cell>
          <cell r="AU171">
            <v>3.5596538490285219E-2</v>
          </cell>
          <cell r="AV171">
            <v>3.7198462914926074E-2</v>
          </cell>
          <cell r="AW171">
            <v>4.4736179408825405E-2</v>
          </cell>
          <cell r="AX171">
            <v>3.6031883697729652E-2</v>
          </cell>
        </row>
        <row r="172">
          <cell r="G172">
            <v>74557</v>
          </cell>
          <cell r="H172">
            <v>60927</v>
          </cell>
          <cell r="I172">
            <v>43088</v>
          </cell>
          <cell r="J172">
            <v>31985</v>
          </cell>
          <cell r="K172">
            <v>32578</v>
          </cell>
          <cell r="L172">
            <v>27872</v>
          </cell>
          <cell r="M172">
            <v>25606</v>
          </cell>
          <cell r="O172" t="str">
            <v>Former smoker</v>
          </cell>
          <cell r="P172">
            <v>7.3</v>
          </cell>
          <cell r="Q172">
            <v>8.6</v>
          </cell>
          <cell r="R172">
            <v>10.5</v>
          </cell>
          <cell r="S172">
            <v>13.2</v>
          </cell>
          <cell r="T172">
            <v>13.8</v>
          </cell>
          <cell r="U172">
            <v>18.3</v>
          </cell>
          <cell r="V172">
            <v>15.4</v>
          </cell>
          <cell r="Y172" t="str">
            <v>Former smoker</v>
          </cell>
          <cell r="Z172">
            <v>10885.322</v>
          </cell>
          <cell r="AA172">
            <v>10479.444</v>
          </cell>
          <cell r="AB172">
            <v>9048.48</v>
          </cell>
          <cell r="AC172">
            <v>8444.0400000000009</v>
          </cell>
          <cell r="AD172">
            <v>8991.5280000000002</v>
          </cell>
          <cell r="AE172">
            <v>10201.152</v>
          </cell>
          <cell r="AF172">
            <v>7886.6480000000001</v>
          </cell>
          <cell r="AH172" t="str">
            <v>Former smoker</v>
          </cell>
          <cell r="AI172">
            <v>0.14680533923518743</v>
          </cell>
          <cell r="AJ172">
            <v>0.14566950783612867</v>
          </cell>
          <cell r="AK172">
            <v>0.13012765726124287</v>
          </cell>
          <cell r="AL172">
            <v>0.10393953081790028</v>
          </cell>
          <cell r="AM172">
            <v>0.10484748228297042</v>
          </cell>
          <cell r="AN172">
            <v>0.10055668399614687</v>
          </cell>
          <cell r="AO172">
            <v>8.601074210549299E-2</v>
          </cell>
          <cell r="AQ172" t="str">
            <v>Former smoker</v>
          </cell>
          <cell r="AR172">
            <v>2.1433579528337365E-2</v>
          </cell>
          <cell r="AS172">
            <v>2.5055155347814127E-2</v>
          </cell>
          <cell r="AT172">
            <v>2.7326808024861E-2</v>
          </cell>
          <cell r="AU172">
            <v>2.7440036135925671E-2</v>
          </cell>
          <cell r="AV172">
            <v>2.8937905110099839E-2</v>
          </cell>
          <cell r="AW172">
            <v>3.6803746342589753E-2</v>
          </cell>
          <cell r="AX172">
            <v>2.6491308568491842E-2</v>
          </cell>
        </row>
        <row r="173">
          <cell r="G173">
            <v>320248</v>
          </cell>
          <cell r="H173">
            <v>280346</v>
          </cell>
          <cell r="I173">
            <v>238306</v>
          </cell>
          <cell r="J173">
            <v>219278</v>
          </cell>
          <cell r="K173">
            <v>221482</v>
          </cell>
          <cell r="L173">
            <v>206250</v>
          </cell>
          <cell r="M173">
            <v>225053</v>
          </cell>
          <cell r="O173" t="str">
            <v>Never Smoked</v>
          </cell>
          <cell r="P173">
            <v>3.4</v>
          </cell>
          <cell r="Q173">
            <v>4</v>
          </cell>
          <cell r="R173">
            <v>4.5</v>
          </cell>
          <cell r="S173">
            <v>4.9000000000000004</v>
          </cell>
          <cell r="T173">
            <v>5.0999999999999996</v>
          </cell>
          <cell r="U173">
            <v>6.4</v>
          </cell>
          <cell r="V173">
            <v>5.3</v>
          </cell>
          <cell r="Y173" t="str">
            <v>Never Smoked</v>
          </cell>
          <cell r="Z173">
            <v>21776.863999999998</v>
          </cell>
          <cell r="AA173">
            <v>22427.68</v>
          </cell>
          <cell r="AB173">
            <v>21447.54</v>
          </cell>
          <cell r="AC173">
            <v>21489.244000000002</v>
          </cell>
          <cell r="AD173">
            <v>22591.164000000001</v>
          </cell>
          <cell r="AE173">
            <v>26400</v>
          </cell>
          <cell r="AF173">
            <v>23855.617999999999</v>
          </cell>
          <cell r="AH173" t="str">
            <v>Never Smoked</v>
          </cell>
          <cell r="AI173">
            <v>0.63057950667798202</v>
          </cell>
          <cell r="AJ173">
            <v>0.67027531051631184</v>
          </cell>
          <cell r="AK173">
            <v>0.71969461314745964</v>
          </cell>
          <cell r="AL173">
            <v>0.71257315737650584</v>
          </cell>
          <cell r="AM173">
            <v>0.71280711127131358</v>
          </cell>
          <cell r="AN173">
            <v>0.74410935972320935</v>
          </cell>
          <cell r="AO173">
            <v>0.7559546802728857</v>
          </cell>
          <cell r="AQ173" t="str">
            <v>Never Smoked</v>
          </cell>
          <cell r="AR173">
            <v>4.2879406454102778E-2</v>
          </cell>
          <cell r="AS173">
            <v>5.3622024841304947E-2</v>
          </cell>
          <cell r="AT173">
            <v>6.4772515183271373E-2</v>
          </cell>
          <cell r="AU173">
            <v>6.9832169422897578E-2</v>
          </cell>
          <cell r="AV173">
            <v>7.2706325349673986E-2</v>
          </cell>
          <cell r="AW173">
            <v>9.5245998044570804E-2</v>
          </cell>
          <cell r="AX173">
            <v>8.0131196108925884E-2</v>
          </cell>
        </row>
        <row r="174">
          <cell r="G174">
            <v>1102881</v>
          </cell>
          <cell r="H174">
            <v>895416</v>
          </cell>
          <cell r="I174">
            <v>747120</v>
          </cell>
          <cell r="J174">
            <v>806460</v>
          </cell>
          <cell r="K174">
            <v>797945</v>
          </cell>
          <cell r="L174">
            <v>759523</v>
          </cell>
          <cell r="M174">
            <v>885602</v>
          </cell>
          <cell r="O174" t="str">
            <v>All people</v>
          </cell>
          <cell r="P174">
            <v>2</v>
          </cell>
          <cell r="Q174">
            <v>2.8</v>
          </cell>
          <cell r="R174">
            <v>3.1</v>
          </cell>
          <cell r="S174">
            <v>2.7</v>
          </cell>
          <cell r="T174">
            <v>2.9</v>
          </cell>
          <cell r="U174">
            <v>3.1</v>
          </cell>
          <cell r="V174">
            <v>3.2</v>
          </cell>
          <cell r="Y174" t="str">
            <v>All people</v>
          </cell>
          <cell r="Z174">
            <v>44115.24</v>
          </cell>
          <cell r="AA174">
            <v>50143.295999999995</v>
          </cell>
          <cell r="AB174">
            <v>46321.440000000002</v>
          </cell>
          <cell r="AC174">
            <v>43548.84</v>
          </cell>
          <cell r="AD174">
            <v>46280.81</v>
          </cell>
          <cell r="AE174">
            <v>47090.426000000007</v>
          </cell>
          <cell r="AF174">
            <v>56678.528000000006</v>
          </cell>
          <cell r="AH174" t="str">
            <v>All people</v>
          </cell>
          <cell r="AI174">
            <v>1</v>
          </cell>
          <cell r="AJ174">
            <v>1</v>
          </cell>
          <cell r="AK174">
            <v>1</v>
          </cell>
          <cell r="AL174">
            <v>1</v>
          </cell>
          <cell r="AM174">
            <v>1</v>
          </cell>
          <cell r="AN174">
            <v>1</v>
          </cell>
          <cell r="AO174">
            <v>1</v>
          </cell>
          <cell r="AQ174" t="str">
            <v>All people</v>
          </cell>
          <cell r="AR174">
            <v>0.04</v>
          </cell>
          <cell r="AS174">
            <v>5.5999999999999994E-2</v>
          </cell>
          <cell r="AT174">
            <v>6.2E-2</v>
          </cell>
          <cell r="AU174">
            <v>5.4000000000000006E-2</v>
          </cell>
          <cell r="AV174">
            <v>5.7999999999999996E-2</v>
          </cell>
          <cell r="AW174">
            <v>6.2E-2</v>
          </cell>
          <cell r="AX174">
            <v>6.4000000000000001E-2</v>
          </cell>
        </row>
        <row r="175">
          <cell r="G175">
            <v>516279</v>
          </cell>
          <cell r="H175">
            <v>377814</v>
          </cell>
          <cell r="I175">
            <v>313007</v>
          </cell>
          <cell r="J175">
            <v>357919</v>
          </cell>
          <cell r="K175">
            <v>330294</v>
          </cell>
          <cell r="L175">
            <v>319574</v>
          </cell>
          <cell r="M175">
            <v>340189</v>
          </cell>
          <cell r="O175" t="str">
            <v>Current Smoker</v>
          </cell>
          <cell r="P175">
            <v>3.1</v>
          </cell>
          <cell r="Q175">
            <v>4.3</v>
          </cell>
          <cell r="R175">
            <v>4.0999999999999996</v>
          </cell>
          <cell r="S175">
            <v>4.5</v>
          </cell>
          <cell r="T175">
            <v>4.8</v>
          </cell>
          <cell r="U175">
            <v>5.2</v>
          </cell>
          <cell r="V175">
            <v>5.4</v>
          </cell>
          <cell r="Y175" t="str">
            <v>Current Smoker</v>
          </cell>
          <cell r="Z175">
            <v>32009.298000000003</v>
          </cell>
          <cell r="AA175">
            <v>32492.004000000001</v>
          </cell>
          <cell r="AB175">
            <v>25666.574000000001</v>
          </cell>
          <cell r="AC175">
            <v>32212.71</v>
          </cell>
          <cell r="AD175">
            <v>31708.223999999998</v>
          </cell>
          <cell r="AE175">
            <v>33235.696000000004</v>
          </cell>
          <cell r="AF175">
            <v>36740.412000000004</v>
          </cell>
          <cell r="AH175" t="str">
            <v>Current Smoker</v>
          </cell>
          <cell r="AI175">
            <v>0.46811850054538978</v>
          </cell>
          <cell r="AJ175">
            <v>0.42194242676029914</v>
          </cell>
          <cell r="AK175">
            <v>0.41895144019702324</v>
          </cell>
          <cell r="AL175">
            <v>0.44381494432457902</v>
          </cell>
          <cell r="AM175">
            <v>0.41393078470320638</v>
          </cell>
          <cell r="AN175">
            <v>0.42075618513198415</v>
          </cell>
          <cell r="AO175">
            <v>0.38413305299671863</v>
          </cell>
          <cell r="AQ175" t="str">
            <v>Current Smoker</v>
          </cell>
          <cell r="AR175">
            <v>2.9023347033814168E-2</v>
          </cell>
          <cell r="AS175">
            <v>3.6287048701385723E-2</v>
          </cell>
          <cell r="AT175">
            <v>3.4354018096155903E-2</v>
          </cell>
          <cell r="AU175">
            <v>3.9943344989212114E-2</v>
          </cell>
          <cell r="AV175">
            <v>3.9737355331507809E-2</v>
          </cell>
          <cell r="AW175">
            <v>4.3758643253726352E-2</v>
          </cell>
          <cell r="AX175">
            <v>4.1486369723645611E-2</v>
          </cell>
        </row>
        <row r="176">
          <cell r="G176">
            <v>261969</v>
          </cell>
          <cell r="H176">
            <v>234797</v>
          </cell>
          <cell r="I176">
            <v>177773</v>
          </cell>
          <cell r="J176">
            <v>208136</v>
          </cell>
          <cell r="K176">
            <v>182910</v>
          </cell>
          <cell r="L176">
            <v>153071</v>
          </cell>
          <cell r="M176">
            <v>211816</v>
          </cell>
          <cell r="O176" t="str">
            <v>Former smoker</v>
          </cell>
          <cell r="P176">
            <v>4.5</v>
          </cell>
          <cell r="Q176">
            <v>5.9</v>
          </cell>
          <cell r="R176">
            <v>5.9</v>
          </cell>
          <cell r="S176">
            <v>5.7</v>
          </cell>
          <cell r="T176">
            <v>7</v>
          </cell>
          <cell r="U176">
            <v>7.6</v>
          </cell>
          <cell r="V176">
            <v>6.7</v>
          </cell>
          <cell r="Y176" t="str">
            <v>Former smoker</v>
          </cell>
          <cell r="Z176">
            <v>23577.21</v>
          </cell>
          <cell r="AA176">
            <v>27706.046000000002</v>
          </cell>
          <cell r="AB176">
            <v>20977.214</v>
          </cell>
          <cell r="AC176">
            <v>23727.504000000001</v>
          </cell>
          <cell r="AD176">
            <v>25607.4</v>
          </cell>
          <cell r="AE176">
            <v>23266.791999999998</v>
          </cell>
          <cell r="AF176">
            <v>28383.343999999997</v>
          </cell>
          <cell r="AH176" t="str">
            <v>Former smoker</v>
          </cell>
          <cell r="AI176">
            <v>0.23753151971971589</v>
          </cell>
          <cell r="AJ176">
            <v>0.2622211352041956</v>
          </cell>
          <cell r="AK176">
            <v>0.23794437305921404</v>
          </cell>
          <cell r="AL176">
            <v>0.2580859559060586</v>
          </cell>
          <cell r="AM176">
            <v>0.22922632512265884</v>
          </cell>
          <cell r="AN176">
            <v>0.20153570069635812</v>
          </cell>
          <cell r="AO176">
            <v>0.23917741829851333</v>
          </cell>
          <cell r="AQ176" t="str">
            <v>Former smoker</v>
          </cell>
          <cell r="AR176">
            <v>2.1377836774774433E-2</v>
          </cell>
          <cell r="AS176">
            <v>3.0942093954095085E-2</v>
          </cell>
          <cell r="AT176">
            <v>2.8077436020987258E-2</v>
          </cell>
          <cell r="AU176">
            <v>2.9421798973290683E-2</v>
          </cell>
          <cell r="AV176">
            <v>3.2091685517172237E-2</v>
          </cell>
          <cell r="AW176">
            <v>3.0633426505846436E-2</v>
          </cell>
          <cell r="AX176">
            <v>3.2049774052000789E-2</v>
          </cell>
        </row>
        <row r="177">
          <cell r="G177">
            <v>324633</v>
          </cell>
          <cell r="H177">
            <v>282805</v>
          </cell>
          <cell r="I177">
            <v>256340</v>
          </cell>
          <cell r="J177">
            <v>240405</v>
          </cell>
          <cell r="K177">
            <v>284741</v>
          </cell>
          <cell r="L177">
            <v>286878</v>
          </cell>
          <cell r="M177">
            <v>333597</v>
          </cell>
          <cell r="O177" t="str">
            <v>Never Smoked</v>
          </cell>
          <cell r="P177">
            <v>4.0999999999999996</v>
          </cell>
          <cell r="Q177">
            <v>5.0999999999999996</v>
          </cell>
          <cell r="R177">
            <v>4.5</v>
          </cell>
          <cell r="S177">
            <v>5.7</v>
          </cell>
          <cell r="T177">
            <v>5.3</v>
          </cell>
          <cell r="U177">
            <v>5.7</v>
          </cell>
          <cell r="V177">
            <v>5.4</v>
          </cell>
          <cell r="Y177" t="str">
            <v>Never Smoked</v>
          </cell>
          <cell r="Z177">
            <v>26619.905999999995</v>
          </cell>
          <cell r="AA177">
            <v>28846.11</v>
          </cell>
          <cell r="AB177">
            <v>23070.6</v>
          </cell>
          <cell r="AC177">
            <v>27406.17</v>
          </cell>
          <cell r="AD177">
            <v>30182.546000000002</v>
          </cell>
          <cell r="AE177">
            <v>32704.092000000001</v>
          </cell>
          <cell r="AF177">
            <v>36028.476000000002</v>
          </cell>
          <cell r="AH177" t="str">
            <v>Never Smoked</v>
          </cell>
          <cell r="AI177">
            <v>0.29434997973489435</v>
          </cell>
          <cell r="AJ177">
            <v>0.31583643803550526</v>
          </cell>
          <cell r="AK177">
            <v>0.3431041867437627</v>
          </cell>
          <cell r="AL177">
            <v>0.29809909976936239</v>
          </cell>
          <cell r="AM177">
            <v>0.35684289017413479</v>
          </cell>
          <cell r="AN177">
            <v>0.37770811417165773</v>
          </cell>
          <cell r="AO177">
            <v>0.37668952870476807</v>
          </cell>
          <cell r="AQ177" t="str">
            <v>Never Smoked</v>
          </cell>
          <cell r="AR177">
            <v>2.4136698338261334E-2</v>
          </cell>
          <cell r="AS177">
            <v>3.2215316679621533E-2</v>
          </cell>
          <cell r="AT177">
            <v>3.0879376806938641E-2</v>
          </cell>
          <cell r="AU177">
            <v>3.3983297373707318E-2</v>
          </cell>
          <cell r="AV177">
            <v>3.7825346358458287E-2</v>
          </cell>
          <cell r="AW177">
            <v>4.3058725015568983E-2</v>
          </cell>
          <cell r="AX177">
            <v>4.0682469100114957E-2</v>
          </cell>
        </row>
        <row r="178">
          <cell r="G178">
            <v>527133</v>
          </cell>
          <cell r="H178">
            <v>445317</v>
          </cell>
          <cell r="I178">
            <v>361270</v>
          </cell>
          <cell r="J178">
            <v>372870</v>
          </cell>
          <cell r="K178">
            <v>390889</v>
          </cell>
          <cell r="L178">
            <v>379725</v>
          </cell>
          <cell r="M178">
            <v>426119</v>
          </cell>
          <cell r="O178" t="str">
            <v>All people</v>
          </cell>
          <cell r="P178">
            <v>3.1</v>
          </cell>
          <cell r="Q178">
            <v>4.0999999999999996</v>
          </cell>
          <cell r="R178">
            <v>3.8</v>
          </cell>
          <cell r="S178">
            <v>4.5</v>
          </cell>
          <cell r="T178">
            <v>4.5</v>
          </cell>
          <cell r="U178">
            <v>4.9000000000000004</v>
          </cell>
          <cell r="V178">
            <v>4.7</v>
          </cell>
          <cell r="Y178" t="str">
            <v>All people</v>
          </cell>
          <cell r="Z178">
            <v>32682.245999999999</v>
          </cell>
          <cell r="AA178">
            <v>36515.993999999999</v>
          </cell>
          <cell r="AB178">
            <v>27456.52</v>
          </cell>
          <cell r="AC178">
            <v>33558.300000000003</v>
          </cell>
          <cell r="AD178">
            <v>35180.01</v>
          </cell>
          <cell r="AE178">
            <v>37213.050000000003</v>
          </cell>
          <cell r="AF178">
            <v>40055.186000000002</v>
          </cell>
          <cell r="AH178" t="str">
            <v>All people</v>
          </cell>
          <cell r="AI178">
            <v>1</v>
          </cell>
          <cell r="AJ178">
            <v>1</v>
          </cell>
          <cell r="AK178">
            <v>1</v>
          </cell>
          <cell r="AL178">
            <v>1</v>
          </cell>
          <cell r="AM178">
            <v>1</v>
          </cell>
          <cell r="AN178">
            <v>1</v>
          </cell>
          <cell r="AO178">
            <v>1</v>
          </cell>
          <cell r="AQ178" t="str">
            <v>All people</v>
          </cell>
          <cell r="AR178">
            <v>6.2E-2</v>
          </cell>
          <cell r="AS178">
            <v>8.199999999999999E-2</v>
          </cell>
          <cell r="AT178">
            <v>7.5999999999999998E-2</v>
          </cell>
          <cell r="AU178">
            <v>0.09</v>
          </cell>
          <cell r="AV178">
            <v>0.09</v>
          </cell>
          <cell r="AW178">
            <v>9.8000000000000004E-2</v>
          </cell>
          <cell r="AX178">
            <v>9.4E-2</v>
          </cell>
        </row>
        <row r="179">
          <cell r="G179">
            <v>231838</v>
          </cell>
          <cell r="H179">
            <v>177153</v>
          </cell>
          <cell r="I179">
            <v>141469</v>
          </cell>
          <cell r="J179">
            <v>153293</v>
          </cell>
          <cell r="K179">
            <v>155863</v>
          </cell>
          <cell r="L179">
            <v>151056</v>
          </cell>
          <cell r="M179">
            <v>153968</v>
          </cell>
          <cell r="O179" t="str">
            <v>Current Smoker</v>
          </cell>
          <cell r="P179">
            <v>5.0999999999999996</v>
          </cell>
          <cell r="Q179">
            <v>6.8</v>
          </cell>
          <cell r="R179">
            <v>6.5</v>
          </cell>
          <cell r="S179">
            <v>6.6</v>
          </cell>
          <cell r="T179">
            <v>7</v>
          </cell>
          <cell r="U179">
            <v>7.6</v>
          </cell>
          <cell r="V179">
            <v>7.7</v>
          </cell>
          <cell r="Y179" t="str">
            <v>Current Smoker</v>
          </cell>
          <cell r="Z179">
            <v>23647.475999999995</v>
          </cell>
          <cell r="AA179">
            <v>24092.807999999997</v>
          </cell>
          <cell r="AB179">
            <v>18390.97</v>
          </cell>
          <cell r="AC179">
            <v>20234.675999999999</v>
          </cell>
          <cell r="AD179">
            <v>21820.82</v>
          </cell>
          <cell r="AE179">
            <v>22960.511999999999</v>
          </cell>
          <cell r="AF179">
            <v>23711.072</v>
          </cell>
          <cell r="AH179" t="str">
            <v>Current Smoker</v>
          </cell>
          <cell r="AI179">
            <v>0.43980930808733282</v>
          </cell>
          <cell r="AJ179">
            <v>0.39781324315038502</v>
          </cell>
          <cell r="AK179">
            <v>0.3915880089683616</v>
          </cell>
          <cell r="AL179">
            <v>0.41111647491082681</v>
          </cell>
          <cell r="AM179">
            <v>0.3987397956964765</v>
          </cell>
          <cell r="AN179">
            <v>0.39780367371123837</v>
          </cell>
          <cell r="AO179">
            <v>0.36132629617548151</v>
          </cell>
          <cell r="AQ179" t="str">
            <v>Current Smoker</v>
          </cell>
          <cell r="AR179">
            <v>4.4860549424907942E-2</v>
          </cell>
          <cell r="AS179">
            <v>5.4102601068452355E-2</v>
          </cell>
          <cell r="AT179">
            <v>5.0906441165887009E-2</v>
          </cell>
          <cell r="AU179">
            <v>5.4267374688229141E-2</v>
          </cell>
          <cell r="AV179">
            <v>5.5823571397506704E-2</v>
          </cell>
          <cell r="AW179">
            <v>6.0466158404108225E-2</v>
          </cell>
          <cell r="AX179">
            <v>5.5644249611024155E-2</v>
          </cell>
        </row>
        <row r="180">
          <cell r="G180">
            <v>125081</v>
          </cell>
          <cell r="H180">
            <v>115369</v>
          </cell>
          <cell r="I180">
            <v>85542</v>
          </cell>
          <cell r="J180">
            <v>93920</v>
          </cell>
          <cell r="K180">
            <v>81551</v>
          </cell>
          <cell r="L180">
            <v>75874</v>
          </cell>
          <cell r="M180">
            <v>97852</v>
          </cell>
          <cell r="O180" t="str">
            <v>Former smoker</v>
          </cell>
          <cell r="P180">
            <v>6.5</v>
          </cell>
          <cell r="Q180">
            <v>8.3000000000000007</v>
          </cell>
          <cell r="R180">
            <v>8</v>
          </cell>
          <cell r="S180">
            <v>8.5</v>
          </cell>
          <cell r="T180">
            <v>9.6999999999999993</v>
          </cell>
          <cell r="U180">
            <v>10.9</v>
          </cell>
          <cell r="V180">
            <v>9.8000000000000007</v>
          </cell>
          <cell r="Y180" t="str">
            <v>Former smoker</v>
          </cell>
          <cell r="Z180">
            <v>16260.53</v>
          </cell>
          <cell r="AA180">
            <v>19151.254000000001</v>
          </cell>
          <cell r="AB180">
            <v>13686.72</v>
          </cell>
          <cell r="AC180">
            <v>15966.4</v>
          </cell>
          <cell r="AD180">
            <v>15820.893999999998</v>
          </cell>
          <cell r="AE180">
            <v>16540.531999999999</v>
          </cell>
          <cell r="AF180">
            <v>19178.992000000002</v>
          </cell>
          <cell r="AH180" t="str">
            <v>Former smoker</v>
          </cell>
          <cell r="AI180">
            <v>0.2372854668556133</v>
          </cell>
          <cell r="AJ180">
            <v>0.25907162762706115</v>
          </cell>
          <cell r="AK180">
            <v>0.23678135466548564</v>
          </cell>
          <cell r="AL180">
            <v>0.25188403465014614</v>
          </cell>
          <cell r="AM180">
            <v>0.20862955979830591</v>
          </cell>
          <cell r="AN180">
            <v>0.19981302258213179</v>
          </cell>
          <cell r="AO180">
            <v>0.22963538354309476</v>
          </cell>
          <cell r="AQ180" t="str">
            <v>Former smoker</v>
          </cell>
          <cell r="AR180">
            <v>3.084711069122973E-2</v>
          </cell>
          <cell r="AS180">
            <v>4.3005890186092154E-2</v>
          </cell>
          <cell r="AT180">
            <v>3.78850167464777E-2</v>
          </cell>
          <cell r="AU180">
            <v>4.2820285890524848E-2</v>
          </cell>
          <cell r="AV180">
            <v>4.0474134600871341E-2</v>
          </cell>
          <cell r="AW180">
            <v>4.3559238922904732E-2</v>
          </cell>
          <cell r="AX180">
            <v>4.5008535174446578E-2</v>
          </cell>
        </row>
        <row r="181">
          <cell r="G181">
            <v>170214</v>
          </cell>
          <cell r="H181">
            <v>152795</v>
          </cell>
          <cell r="I181">
            <v>134259</v>
          </cell>
          <cell r="J181">
            <v>125657</v>
          </cell>
          <cell r="K181">
            <v>153475</v>
          </cell>
          <cell r="L181">
            <v>152795</v>
          </cell>
          <cell r="M181">
            <v>174299</v>
          </cell>
          <cell r="O181" t="str">
            <v>Never Smoked</v>
          </cell>
          <cell r="P181">
            <v>5.9</v>
          </cell>
          <cell r="Q181">
            <v>6.8</v>
          </cell>
          <cell r="R181">
            <v>6.5</v>
          </cell>
          <cell r="S181">
            <v>7.2</v>
          </cell>
          <cell r="T181">
            <v>7</v>
          </cell>
          <cell r="U181">
            <v>7.6</v>
          </cell>
          <cell r="V181">
            <v>7.7</v>
          </cell>
          <cell r="Y181" t="str">
            <v>Never Smoked</v>
          </cell>
          <cell r="Z181">
            <v>20085.252</v>
          </cell>
          <cell r="AA181">
            <v>20780.12</v>
          </cell>
          <cell r="AB181">
            <v>17453.669999999998</v>
          </cell>
          <cell r="AC181">
            <v>18094.608</v>
          </cell>
          <cell r="AD181">
            <v>21486.5</v>
          </cell>
          <cell r="AE181">
            <v>23224.84</v>
          </cell>
          <cell r="AF181">
            <v>26842.046000000002</v>
          </cell>
          <cell r="AH181" t="str">
            <v>Never Smoked</v>
          </cell>
          <cell r="AI181">
            <v>0.32290522505705394</v>
          </cell>
          <cell r="AJ181">
            <v>0.34311512922255383</v>
          </cell>
          <cell r="AK181">
            <v>0.37163063636615273</v>
          </cell>
          <cell r="AL181">
            <v>0.33699949043902699</v>
          </cell>
          <cell r="AM181">
            <v>0.39263064450521762</v>
          </cell>
          <cell r="AN181">
            <v>0.40238330370662978</v>
          </cell>
          <cell r="AO181">
            <v>0.40903832028142373</v>
          </cell>
          <cell r="AQ181" t="str">
            <v>Never Smoked</v>
          </cell>
          <cell r="AR181">
            <v>3.8102816556732366E-2</v>
          </cell>
          <cell r="AS181">
            <v>4.6663657574267318E-2</v>
          </cell>
          <cell r="AT181">
            <v>4.8311982727599859E-2</v>
          </cell>
          <cell r="AU181">
            <v>4.8527926623219891E-2</v>
          </cell>
          <cell r="AV181">
            <v>5.4968290230730465E-2</v>
          </cell>
          <cell r="AW181">
            <v>6.116226216340772E-2</v>
          </cell>
          <cell r="AX181">
            <v>6.2991901323339261E-2</v>
          </cell>
        </row>
        <row r="182">
          <cell r="G182">
            <v>575748</v>
          </cell>
          <cell r="H182">
            <v>450099</v>
          </cell>
          <cell r="I182">
            <v>385850</v>
          </cell>
          <cell r="J182">
            <v>433590</v>
          </cell>
          <cell r="K182">
            <v>407056</v>
          </cell>
          <cell r="L182">
            <v>379798</v>
          </cell>
          <cell r="M182">
            <v>459483</v>
          </cell>
          <cell r="O182" t="str">
            <v>All people</v>
          </cell>
          <cell r="P182">
            <v>3.1</v>
          </cell>
          <cell r="Q182">
            <v>3.7</v>
          </cell>
          <cell r="R182">
            <v>3.8</v>
          </cell>
          <cell r="S182">
            <v>3.9</v>
          </cell>
          <cell r="T182">
            <v>4.2</v>
          </cell>
          <cell r="U182">
            <v>4.9000000000000004</v>
          </cell>
          <cell r="V182">
            <v>4.4000000000000004</v>
          </cell>
          <cell r="Y182" t="str">
            <v>All people</v>
          </cell>
          <cell r="Z182">
            <v>35696.376000000004</v>
          </cell>
          <cell r="AA182">
            <v>33307.326000000001</v>
          </cell>
          <cell r="AB182">
            <v>29324.6</v>
          </cell>
          <cell r="AC182">
            <v>33820.019999999997</v>
          </cell>
          <cell r="AD182">
            <v>34192.704000000005</v>
          </cell>
          <cell r="AE182">
            <v>37220.204000000005</v>
          </cell>
          <cell r="AF182">
            <v>40434.504000000001</v>
          </cell>
          <cell r="AH182" t="str">
            <v>All people</v>
          </cell>
          <cell r="AI182">
            <v>1</v>
          </cell>
          <cell r="AJ182">
            <v>1</v>
          </cell>
          <cell r="AK182">
            <v>1</v>
          </cell>
          <cell r="AL182">
            <v>1</v>
          </cell>
          <cell r="AM182">
            <v>1</v>
          </cell>
          <cell r="AN182">
            <v>1</v>
          </cell>
          <cell r="AO182">
            <v>1</v>
          </cell>
          <cell r="AQ182" t="str">
            <v>All people</v>
          </cell>
          <cell r="AR182">
            <v>6.2E-2</v>
          </cell>
          <cell r="AS182">
            <v>7.400000000000001E-2</v>
          </cell>
          <cell r="AT182">
            <v>7.5999999999999998E-2</v>
          </cell>
          <cell r="AU182">
            <v>7.8E-2</v>
          </cell>
          <cell r="AV182">
            <v>8.4000000000000005E-2</v>
          </cell>
          <cell r="AW182">
            <v>9.8000000000000004E-2</v>
          </cell>
          <cell r="AX182">
            <v>8.8000000000000009E-2</v>
          </cell>
        </row>
        <row r="183">
          <cell r="G183">
            <v>284441</v>
          </cell>
          <cell r="H183">
            <v>200661</v>
          </cell>
          <cell r="I183">
            <v>171538</v>
          </cell>
          <cell r="J183">
            <v>204626</v>
          </cell>
          <cell r="K183">
            <v>174431</v>
          </cell>
          <cell r="L183">
            <v>168518</v>
          </cell>
          <cell r="M183">
            <v>186221</v>
          </cell>
          <cell r="O183" t="str">
            <v>Current Smoker</v>
          </cell>
          <cell r="P183">
            <v>4.5</v>
          </cell>
          <cell r="Q183">
            <v>5.9</v>
          </cell>
          <cell r="R183">
            <v>5.9</v>
          </cell>
          <cell r="S183">
            <v>5.7</v>
          </cell>
          <cell r="T183">
            <v>7</v>
          </cell>
          <cell r="U183">
            <v>7.6</v>
          </cell>
          <cell r="V183">
            <v>7.7</v>
          </cell>
          <cell r="Y183" t="str">
            <v>Current Smoker</v>
          </cell>
          <cell r="Z183">
            <v>25599.69</v>
          </cell>
          <cell r="AA183">
            <v>23677.998000000003</v>
          </cell>
          <cell r="AB183">
            <v>20241.484</v>
          </cell>
          <cell r="AC183">
            <v>23327.363999999998</v>
          </cell>
          <cell r="AD183">
            <v>24420.34</v>
          </cell>
          <cell r="AE183">
            <v>25614.736000000001</v>
          </cell>
          <cell r="AF183">
            <v>28678.034</v>
          </cell>
          <cell r="AH183" t="str">
            <v>Current Smoker</v>
          </cell>
          <cell r="AI183">
            <v>0.49403732188387978</v>
          </cell>
          <cell r="AJ183">
            <v>0.4458152539774583</v>
          </cell>
          <cell r="AK183">
            <v>0.44457172476350915</v>
          </cell>
          <cell r="AL183">
            <v>0.47193431582831707</v>
          </cell>
          <cell r="AM183">
            <v>0.42851843480995244</v>
          </cell>
          <cell r="AN183">
            <v>0.44370428490934655</v>
          </cell>
          <cell r="AO183">
            <v>0.40528376457888537</v>
          </cell>
          <cell r="AQ183" t="str">
            <v>Current Smoker</v>
          </cell>
          <cell r="AR183">
            <v>4.4463358969549178E-2</v>
          </cell>
          <cell r="AS183">
            <v>5.2606199969340087E-2</v>
          </cell>
          <cell r="AT183">
            <v>5.2459463522094081E-2</v>
          </cell>
          <cell r="AU183">
            <v>5.3800512004428154E-2</v>
          </cell>
          <cell r="AV183">
            <v>5.9992580873393341E-2</v>
          </cell>
          <cell r="AW183">
            <v>6.7443051306220678E-2</v>
          </cell>
          <cell r="AX183">
            <v>6.2413699745148349E-2</v>
          </cell>
        </row>
        <row r="184">
          <cell r="G184">
            <v>136888</v>
          </cell>
          <cell r="H184">
            <v>119428</v>
          </cell>
          <cell r="I184">
            <v>92231</v>
          </cell>
          <cell r="J184">
            <v>114216</v>
          </cell>
          <cell r="K184">
            <v>101359</v>
          </cell>
          <cell r="L184">
            <v>77197</v>
          </cell>
          <cell r="M184">
            <v>113964</v>
          </cell>
          <cell r="O184" t="str">
            <v>Former smoker</v>
          </cell>
          <cell r="P184">
            <v>6.5</v>
          </cell>
          <cell r="Q184">
            <v>8.3000000000000007</v>
          </cell>
          <cell r="R184">
            <v>7.7</v>
          </cell>
          <cell r="S184">
            <v>8.1</v>
          </cell>
          <cell r="T184">
            <v>8.6</v>
          </cell>
          <cell r="U184">
            <v>10.9</v>
          </cell>
          <cell r="V184">
            <v>9.5</v>
          </cell>
          <cell r="Y184" t="str">
            <v>Former smoker</v>
          </cell>
          <cell r="Z184">
            <v>17795.439999999999</v>
          </cell>
          <cell r="AA184">
            <v>19825.048000000003</v>
          </cell>
          <cell r="AB184">
            <v>14203.574000000001</v>
          </cell>
          <cell r="AC184">
            <v>18502.991999999998</v>
          </cell>
          <cell r="AD184">
            <v>17433.748</v>
          </cell>
          <cell r="AE184">
            <v>16828.946</v>
          </cell>
          <cell r="AF184">
            <v>21653.16</v>
          </cell>
          <cell r="AH184" t="str">
            <v>Former smoker</v>
          </cell>
          <cell r="AI184">
            <v>0.23775679637619238</v>
          </cell>
          <cell r="AJ184">
            <v>0.26533718137565293</v>
          </cell>
          <cell r="AK184">
            <v>0.23903330309705845</v>
          </cell>
          <cell r="AL184">
            <v>0.26341935930256694</v>
          </cell>
          <cell r="AM184">
            <v>0.24900505090208719</v>
          </cell>
          <cell r="AN184">
            <v>0.20325804769904002</v>
          </cell>
          <cell r="AO184">
            <v>0.24802658640254374</v>
          </cell>
          <cell r="AQ184" t="str">
            <v>Former smoker</v>
          </cell>
          <cell r="AR184">
            <v>3.0908383528905011E-2</v>
          </cell>
          <cell r="AS184">
            <v>4.4045972108358394E-2</v>
          </cell>
          <cell r="AT184">
            <v>3.6811128676947004E-2</v>
          </cell>
          <cell r="AU184">
            <v>4.2673936207015845E-2</v>
          </cell>
          <cell r="AV184">
            <v>4.282886875515899E-2</v>
          </cell>
          <cell r="AW184">
            <v>4.431025439839073E-2</v>
          </cell>
          <cell r="AX184">
            <v>4.7125051416483314E-2</v>
          </cell>
        </row>
        <row r="185">
          <cell r="G185">
            <v>154419</v>
          </cell>
          <cell r="H185">
            <v>130010</v>
          </cell>
          <cell r="I185">
            <v>122081</v>
          </cell>
          <cell r="J185">
            <v>114748</v>
          </cell>
          <cell r="K185">
            <v>131266</v>
          </cell>
          <cell r="L185">
            <v>134083</v>
          </cell>
          <cell r="M185">
            <v>159298</v>
          </cell>
          <cell r="O185" t="str">
            <v>Never Smoked</v>
          </cell>
          <cell r="P185">
            <v>5.9</v>
          </cell>
          <cell r="Q185">
            <v>7.4</v>
          </cell>
          <cell r="R185">
            <v>7.3</v>
          </cell>
          <cell r="S185">
            <v>8.1</v>
          </cell>
          <cell r="T185">
            <v>7.7</v>
          </cell>
          <cell r="U185">
            <v>8.3000000000000007</v>
          </cell>
          <cell r="V185">
            <v>7.7</v>
          </cell>
          <cell r="Y185" t="str">
            <v>Never Smoked</v>
          </cell>
          <cell r="Z185">
            <v>18221.442000000003</v>
          </cell>
          <cell r="AA185">
            <v>19241.48</v>
          </cell>
          <cell r="AB185">
            <v>17823.825999999997</v>
          </cell>
          <cell r="AC185">
            <v>18589.175999999999</v>
          </cell>
          <cell r="AD185">
            <v>20214.964</v>
          </cell>
          <cell r="AE185">
            <v>22257.778000000002</v>
          </cell>
          <cell r="AF185">
            <v>24531.892000000003</v>
          </cell>
          <cell r="AH185" t="str">
            <v>Never Smoked</v>
          </cell>
          <cell r="AI185">
            <v>0.26820588173992788</v>
          </cell>
          <cell r="AJ185">
            <v>0.28884756464688882</v>
          </cell>
          <cell r="AK185">
            <v>0.31639497213943241</v>
          </cell>
          <cell r="AL185">
            <v>0.26464632486911599</v>
          </cell>
          <cell r="AM185">
            <v>0.32247651428796037</v>
          </cell>
          <cell r="AN185">
            <v>0.35303766739161346</v>
          </cell>
          <cell r="AO185">
            <v>0.34668964901857086</v>
          </cell>
          <cell r="AQ185" t="str">
            <v>Never Smoked</v>
          </cell>
          <cell r="AR185">
            <v>3.1648294045311491E-2</v>
          </cell>
          <cell r="AS185">
            <v>4.274943956773955E-2</v>
          </cell>
          <cell r="AT185">
            <v>4.6193665932357131E-2</v>
          </cell>
          <cell r="AU185">
            <v>4.287270462879679E-2</v>
          </cell>
          <cell r="AV185">
            <v>4.9661383200345896E-2</v>
          </cell>
          <cell r="AW185">
            <v>5.8604252787007836E-2</v>
          </cell>
          <cell r="AX185">
            <v>5.3390205948859917E-2</v>
          </cell>
        </row>
        <row r="186">
          <cell r="G186">
            <v>1945241</v>
          </cell>
          <cell r="H186">
            <v>1540024</v>
          </cell>
          <cell r="I186">
            <v>1152537</v>
          </cell>
          <cell r="J186">
            <v>1099562</v>
          </cell>
          <cell r="K186">
            <v>1010241</v>
          </cell>
          <cell r="L186">
            <v>909675</v>
          </cell>
          <cell r="M186">
            <v>970398</v>
          </cell>
          <cell r="O186" t="str">
            <v>All people</v>
          </cell>
          <cell r="P186">
            <v>1.5</v>
          </cell>
          <cell r="Q186">
            <v>1.7</v>
          </cell>
          <cell r="R186">
            <v>2</v>
          </cell>
          <cell r="S186">
            <v>2.2999999999999998</v>
          </cell>
          <cell r="T186">
            <v>2.6</v>
          </cell>
          <cell r="U186">
            <v>3.2</v>
          </cell>
          <cell r="V186">
            <v>3.4</v>
          </cell>
          <cell r="Y186" t="str">
            <v>All people</v>
          </cell>
          <cell r="Z186">
            <v>58357.23</v>
          </cell>
          <cell r="AA186">
            <v>52360.815999999999</v>
          </cell>
          <cell r="AB186">
            <v>46101.48</v>
          </cell>
          <cell r="AC186">
            <v>50579.851999999992</v>
          </cell>
          <cell r="AD186">
            <v>52532.531999999999</v>
          </cell>
          <cell r="AE186">
            <v>58219.199999999997</v>
          </cell>
          <cell r="AF186">
            <v>65987.063999999998</v>
          </cell>
          <cell r="AH186" t="str">
            <v>All people</v>
          </cell>
          <cell r="AI186">
            <v>1</v>
          </cell>
          <cell r="AJ186">
            <v>1</v>
          </cell>
          <cell r="AK186">
            <v>1</v>
          </cell>
          <cell r="AL186">
            <v>1</v>
          </cell>
          <cell r="AM186">
            <v>1</v>
          </cell>
          <cell r="AN186">
            <v>1</v>
          </cell>
          <cell r="AO186">
            <v>1</v>
          </cell>
          <cell r="AQ186" t="str">
            <v>All people</v>
          </cell>
          <cell r="AR186">
            <v>0.03</v>
          </cell>
          <cell r="AS186">
            <v>3.4000000000000002E-2</v>
          </cell>
          <cell r="AT186">
            <v>0.04</v>
          </cell>
          <cell r="AU186">
            <v>4.5999999999999999E-2</v>
          </cell>
          <cell r="AV186">
            <v>5.2000000000000005E-2</v>
          </cell>
          <cell r="AW186">
            <v>6.4000000000000001E-2</v>
          </cell>
          <cell r="AX186">
            <v>6.8000000000000005E-2</v>
          </cell>
        </row>
        <row r="187">
          <cell r="G187">
            <v>862768</v>
          </cell>
          <cell r="H187">
            <v>621587</v>
          </cell>
          <cell r="I187">
            <v>477318</v>
          </cell>
          <cell r="J187">
            <v>433025</v>
          </cell>
          <cell r="K187">
            <v>404099</v>
          </cell>
          <cell r="L187">
            <v>382897</v>
          </cell>
          <cell r="M187">
            <v>367890</v>
          </cell>
          <cell r="O187" t="str">
            <v>Current Smoker</v>
          </cell>
          <cell r="P187">
            <v>2.2999999999999998</v>
          </cell>
          <cell r="Q187">
            <v>3.3</v>
          </cell>
          <cell r="R187">
            <v>3.1</v>
          </cell>
          <cell r="S187">
            <v>3.7</v>
          </cell>
          <cell r="T187">
            <v>4.3</v>
          </cell>
          <cell r="U187">
            <v>4.9000000000000004</v>
          </cell>
          <cell r="V187">
            <v>5.2</v>
          </cell>
          <cell r="Y187" t="str">
            <v>Current Smoker</v>
          </cell>
          <cell r="Z187">
            <v>39687.328000000001</v>
          </cell>
          <cell r="AA187">
            <v>41024.741999999998</v>
          </cell>
          <cell r="AB187">
            <v>29593.716</v>
          </cell>
          <cell r="AC187">
            <v>32043.85</v>
          </cell>
          <cell r="AD187">
            <v>34752.513999999996</v>
          </cell>
          <cell r="AE187">
            <v>37523.906000000003</v>
          </cell>
          <cell r="AF187">
            <v>38260.559999999998</v>
          </cell>
          <cell r="AH187" t="str">
            <v>Current Smoker</v>
          </cell>
          <cell r="AI187">
            <v>0.44352756290865758</v>
          </cell>
          <cell r="AJ187">
            <v>0.40362163187067213</v>
          </cell>
          <cell r="AK187">
            <v>0.41414548947235535</v>
          </cell>
          <cell r="AL187">
            <v>0.39381590124067584</v>
          </cell>
          <cell r="AM187">
            <v>0.40000257364331876</v>
          </cell>
          <cell r="AN187">
            <v>0.4209162613021134</v>
          </cell>
          <cell r="AO187">
            <v>0.37911248786580354</v>
          </cell>
          <cell r="AQ187" t="str">
            <v>Current Smoker</v>
          </cell>
          <cell r="AR187">
            <v>2.0402267893798245E-2</v>
          </cell>
          <cell r="AS187">
            <v>2.6639027703464359E-2</v>
          </cell>
          <cell r="AT187">
            <v>2.5677020347286032E-2</v>
          </cell>
          <cell r="AU187">
            <v>2.9142376691810013E-2</v>
          </cell>
          <cell r="AV187">
            <v>3.4400221333325411E-2</v>
          </cell>
          <cell r="AW187">
            <v>4.1249793607607117E-2</v>
          </cell>
          <cell r="AX187">
            <v>3.9427698738043568E-2</v>
          </cell>
        </row>
        <row r="188">
          <cell r="G188">
            <v>577514</v>
          </cell>
          <cell r="H188">
            <v>522950</v>
          </cell>
          <cell r="I188">
            <v>361880</v>
          </cell>
          <cell r="J188">
            <v>318599</v>
          </cell>
          <cell r="K188">
            <v>272347</v>
          </cell>
          <cell r="L188">
            <v>252821</v>
          </cell>
          <cell r="M188">
            <v>289532</v>
          </cell>
          <cell r="O188" t="str">
            <v>Former smoker</v>
          </cell>
          <cell r="P188">
            <v>2.9</v>
          </cell>
          <cell r="Q188">
            <v>3.3</v>
          </cell>
          <cell r="R188">
            <v>3.7</v>
          </cell>
          <cell r="S188">
            <v>4.4000000000000004</v>
          </cell>
          <cell r="T188">
            <v>5.6</v>
          </cell>
          <cell r="U188">
            <v>5.9</v>
          </cell>
          <cell r="V188">
            <v>6.1</v>
          </cell>
          <cell r="Y188" t="str">
            <v>Former smoker</v>
          </cell>
          <cell r="Z188">
            <v>33495.811999999998</v>
          </cell>
          <cell r="AA188">
            <v>34514.699999999997</v>
          </cell>
          <cell r="AB188">
            <v>26779.119999999999</v>
          </cell>
          <cell r="AC188">
            <v>28036.712000000003</v>
          </cell>
          <cell r="AD188">
            <v>30502.863999999998</v>
          </cell>
          <cell r="AE188">
            <v>29832.878000000004</v>
          </cell>
          <cell r="AF188">
            <v>35322.904000000002</v>
          </cell>
          <cell r="AH188" t="str">
            <v>Former smoker</v>
          </cell>
          <cell r="AI188">
            <v>0.29688557870207344</v>
          </cell>
          <cell r="AJ188">
            <v>0.3395726300369345</v>
          </cell>
          <cell r="AK188">
            <v>0.31398558137396021</v>
          </cell>
          <cell r="AL188">
            <v>0.28975082805698998</v>
          </cell>
          <cell r="AM188">
            <v>0.26958616805296953</v>
          </cell>
          <cell r="AN188">
            <v>0.27792453348723445</v>
          </cell>
          <cell r="AO188">
            <v>0.29836417634826123</v>
          </cell>
          <cell r="AQ188" t="str">
            <v>Former smoker</v>
          </cell>
          <cell r="AR188">
            <v>1.7219363564720258E-2</v>
          </cell>
          <cell r="AS188">
            <v>2.2411793582437674E-2</v>
          </cell>
          <cell r="AT188">
            <v>2.3234933021673058E-2</v>
          </cell>
          <cell r="AU188">
            <v>2.5498072869015124E-2</v>
          </cell>
          <cell r="AV188">
            <v>3.0193650821932583E-2</v>
          </cell>
          <cell r="AW188">
            <v>3.2795094951493665E-2</v>
          </cell>
          <cell r="AX188">
            <v>3.6400429514487867E-2</v>
          </cell>
        </row>
        <row r="189">
          <cell r="G189">
            <v>504959</v>
          </cell>
          <cell r="H189">
            <v>395487</v>
          </cell>
          <cell r="I189">
            <v>313339</v>
          </cell>
          <cell r="J189">
            <v>347938</v>
          </cell>
          <cell r="K189">
            <v>333795</v>
          </cell>
          <cell r="L189">
            <v>273957</v>
          </cell>
          <cell r="M189">
            <v>312976</v>
          </cell>
          <cell r="O189" t="str">
            <v>Never Smoked</v>
          </cell>
          <cell r="P189">
            <v>2.9</v>
          </cell>
          <cell r="Q189">
            <v>4.0999999999999996</v>
          </cell>
          <cell r="R189">
            <v>4</v>
          </cell>
          <cell r="S189">
            <v>4.4000000000000004</v>
          </cell>
          <cell r="T189">
            <v>5.0999999999999996</v>
          </cell>
          <cell r="U189">
            <v>5.9</v>
          </cell>
          <cell r="V189">
            <v>5.6</v>
          </cell>
          <cell r="Y189" t="str">
            <v>Never Smoked</v>
          </cell>
          <cell r="Z189">
            <v>29287.621999999996</v>
          </cell>
          <cell r="AA189">
            <v>32429.933999999997</v>
          </cell>
          <cell r="AB189">
            <v>25067.119999999999</v>
          </cell>
          <cell r="AC189">
            <v>30618.544000000005</v>
          </cell>
          <cell r="AD189">
            <v>34047.089999999997</v>
          </cell>
          <cell r="AE189">
            <v>32326.925999999999</v>
          </cell>
          <cell r="AF189">
            <v>35053.311999999998</v>
          </cell>
          <cell r="AH189" t="str">
            <v>Never Smoked</v>
          </cell>
          <cell r="AI189">
            <v>0.25958685838926898</v>
          </cell>
          <cell r="AJ189">
            <v>0.25680573809239338</v>
          </cell>
          <cell r="AK189">
            <v>0.27186892915368444</v>
          </cell>
          <cell r="AL189">
            <v>0.31643327070233418</v>
          </cell>
          <cell r="AM189">
            <v>0.33041125830371171</v>
          </cell>
          <cell r="AN189">
            <v>0.30115920521065215</v>
          </cell>
          <cell r="AO189">
            <v>0.32252333578593523</v>
          </cell>
          <cell r="AQ189" t="str">
            <v>Never Smoked</v>
          </cell>
          <cell r="AR189">
            <v>1.5056037786577601E-2</v>
          </cell>
          <cell r="AS189">
            <v>2.1058070523576253E-2</v>
          </cell>
          <cell r="AT189">
            <v>2.1749514332294755E-2</v>
          </cell>
          <cell r="AU189">
            <v>2.784612782180541E-2</v>
          </cell>
          <cell r="AV189">
            <v>3.3701948346978587E-2</v>
          </cell>
          <cell r="AW189">
            <v>3.5536786214856952E-2</v>
          </cell>
          <cell r="AX189">
            <v>3.612261360802474E-2</v>
          </cell>
        </row>
        <row r="190">
          <cell r="G190">
            <v>985710</v>
          </cell>
          <cell r="H190">
            <v>763449</v>
          </cell>
          <cell r="I190">
            <v>578111</v>
          </cell>
          <cell r="J190">
            <v>549021</v>
          </cell>
          <cell r="K190">
            <v>486683</v>
          </cell>
          <cell r="L190">
            <v>409684</v>
          </cell>
          <cell r="M190">
            <v>460814</v>
          </cell>
          <cell r="O190" t="str">
            <v>All people</v>
          </cell>
          <cell r="P190">
            <v>2.2999999999999998</v>
          </cell>
          <cell r="Q190">
            <v>2.6</v>
          </cell>
          <cell r="R190">
            <v>3</v>
          </cell>
          <cell r="S190">
            <v>3.3</v>
          </cell>
          <cell r="T190">
            <v>4</v>
          </cell>
          <cell r="U190">
            <v>4.5999999999999996</v>
          </cell>
          <cell r="V190">
            <v>4.5</v>
          </cell>
          <cell r="Y190" t="str">
            <v>All people</v>
          </cell>
          <cell r="Z190">
            <v>45342.66</v>
          </cell>
          <cell r="AA190">
            <v>39699.348000000005</v>
          </cell>
          <cell r="AB190">
            <v>34686.660000000003</v>
          </cell>
          <cell r="AC190">
            <v>36235.385999999999</v>
          </cell>
          <cell r="AD190">
            <v>38934.639999999999</v>
          </cell>
          <cell r="AE190">
            <v>37690.928</v>
          </cell>
          <cell r="AF190">
            <v>41473.26</v>
          </cell>
          <cell r="AH190" t="str">
            <v>All people</v>
          </cell>
          <cell r="AI190">
            <v>1</v>
          </cell>
          <cell r="AJ190">
            <v>1</v>
          </cell>
          <cell r="AK190">
            <v>1</v>
          </cell>
          <cell r="AL190">
            <v>1</v>
          </cell>
          <cell r="AM190">
            <v>1</v>
          </cell>
          <cell r="AN190">
            <v>1</v>
          </cell>
          <cell r="AO190">
            <v>1</v>
          </cell>
          <cell r="AQ190" t="str">
            <v>All people</v>
          </cell>
          <cell r="AR190">
            <v>4.5999999999999999E-2</v>
          </cell>
          <cell r="AS190">
            <v>5.2000000000000005E-2</v>
          </cell>
          <cell r="AT190">
            <v>0.06</v>
          </cell>
          <cell r="AU190">
            <v>6.6000000000000003E-2</v>
          </cell>
          <cell r="AV190">
            <v>0.08</v>
          </cell>
          <cell r="AW190">
            <v>9.1999999999999998E-2</v>
          </cell>
          <cell r="AX190">
            <v>0.09</v>
          </cell>
        </row>
        <row r="191">
          <cell r="G191">
            <v>403248</v>
          </cell>
          <cell r="H191">
            <v>281579</v>
          </cell>
          <cell r="I191">
            <v>224695</v>
          </cell>
          <cell r="J191">
            <v>193245</v>
          </cell>
          <cell r="K191">
            <v>174025</v>
          </cell>
          <cell r="L191">
            <v>154810</v>
          </cell>
          <cell r="M191">
            <v>155455</v>
          </cell>
          <cell r="O191" t="str">
            <v>Current Smoker</v>
          </cell>
          <cell r="P191">
            <v>3.2</v>
          </cell>
          <cell r="Q191">
            <v>4.8</v>
          </cell>
          <cell r="R191">
            <v>4.8</v>
          </cell>
          <cell r="S191">
            <v>6.3</v>
          </cell>
          <cell r="T191">
            <v>7.2</v>
          </cell>
          <cell r="U191">
            <v>7.7</v>
          </cell>
          <cell r="V191">
            <v>7.9</v>
          </cell>
          <cell r="Y191" t="str">
            <v>Current Smoker</v>
          </cell>
          <cell r="Z191">
            <v>25807.872000000003</v>
          </cell>
          <cell r="AA191">
            <v>27031.583999999999</v>
          </cell>
          <cell r="AB191">
            <v>21570.720000000001</v>
          </cell>
          <cell r="AC191">
            <v>24348.87</v>
          </cell>
          <cell r="AD191">
            <v>25059.599999999999</v>
          </cell>
          <cell r="AE191">
            <v>23840.74</v>
          </cell>
          <cell r="AF191">
            <v>24561.89</v>
          </cell>
          <cell r="AH191" t="str">
            <v>Current Smoker</v>
          </cell>
          <cell r="AI191">
            <v>0.40909395258240255</v>
          </cell>
          <cell r="AJ191">
            <v>0.3688248985852362</v>
          </cell>
          <cell r="AK191">
            <v>0.38867103376341222</v>
          </cell>
          <cell r="AL191">
            <v>0.35198107176228233</v>
          </cell>
          <cell r="AM191">
            <v>0.35757361568002172</v>
          </cell>
          <cell r="AN191">
            <v>0.37787660733638612</v>
          </cell>
          <cell r="AO191">
            <v>0.33734869166301373</v>
          </cell>
          <cell r="AQ191" t="str">
            <v>Current Smoker</v>
          </cell>
          <cell r="AR191">
            <v>2.6182012965273765E-2</v>
          </cell>
          <cell r="AS191">
            <v>3.5407190264182674E-2</v>
          </cell>
          <cell r="AT191">
            <v>3.7312419241287573E-2</v>
          </cell>
          <cell r="AU191">
            <v>4.4349615042047576E-2</v>
          </cell>
          <cell r="AV191">
            <v>5.1490600657923123E-2</v>
          </cell>
          <cell r="AW191">
            <v>5.8192997529803468E-2</v>
          </cell>
          <cell r="AX191">
            <v>5.3301093282756173E-2</v>
          </cell>
        </row>
        <row r="192">
          <cell r="G192">
            <v>287910</v>
          </cell>
          <cell r="H192">
            <v>265977</v>
          </cell>
          <cell r="I192">
            <v>171815</v>
          </cell>
          <cell r="J192">
            <v>160006</v>
          </cell>
          <cell r="K192">
            <v>131069</v>
          </cell>
          <cell r="L192">
            <v>96938</v>
          </cell>
          <cell r="M192">
            <v>128245</v>
          </cell>
          <cell r="O192" t="str">
            <v>Former smoker</v>
          </cell>
          <cell r="P192">
            <v>4.2</v>
          </cell>
          <cell r="Q192">
            <v>4.8</v>
          </cell>
          <cell r="R192">
            <v>5.6</v>
          </cell>
          <cell r="S192">
            <v>6.3</v>
          </cell>
          <cell r="T192">
            <v>8</v>
          </cell>
          <cell r="U192">
            <v>9.8000000000000007</v>
          </cell>
          <cell r="V192">
            <v>8.6999999999999993</v>
          </cell>
          <cell r="Y192" t="str">
            <v>Former smoker</v>
          </cell>
          <cell r="Z192">
            <v>24184.44</v>
          </cell>
          <cell r="AA192">
            <v>25533.791999999998</v>
          </cell>
          <cell r="AB192">
            <v>19243.28</v>
          </cell>
          <cell r="AC192">
            <v>20160.755999999998</v>
          </cell>
          <cell r="AD192">
            <v>20971.04</v>
          </cell>
          <cell r="AE192">
            <v>18999.848000000002</v>
          </cell>
          <cell r="AF192">
            <v>22314.63</v>
          </cell>
          <cell r="AH192" t="str">
            <v>Former smoker</v>
          </cell>
          <cell r="AI192">
            <v>0.29208387862555923</v>
          </cell>
          <cell r="AJ192">
            <v>0.34838869394026323</v>
          </cell>
          <cell r="AK192">
            <v>0.29720071059018077</v>
          </cell>
          <cell r="AL192">
            <v>0.29143876099457033</v>
          </cell>
          <cell r="AM192">
            <v>0.26931082449972571</v>
          </cell>
          <cell r="AN192">
            <v>0.2366165141914256</v>
          </cell>
          <cell r="AO192">
            <v>0.27830100647983785</v>
          </cell>
          <cell r="AQ192" t="str">
            <v>Former smoker</v>
          </cell>
          <cell r="AR192">
            <v>2.4535045804546976E-2</v>
          </cell>
          <cell r="AS192">
            <v>3.3445314618265269E-2</v>
          </cell>
          <cell r="AT192">
            <v>3.3286479586100245E-2</v>
          </cell>
          <cell r="AU192">
            <v>3.6721283885315863E-2</v>
          </cell>
          <cell r="AV192">
            <v>4.308973191995611E-2</v>
          </cell>
          <cell r="AW192">
            <v>4.6376836781519416E-2</v>
          </cell>
          <cell r="AX192">
            <v>4.8424375127491787E-2</v>
          </cell>
        </row>
        <row r="193">
          <cell r="G193">
            <v>294552</v>
          </cell>
          <cell r="H193">
            <v>215893</v>
          </cell>
          <cell r="I193">
            <v>181601</v>
          </cell>
          <cell r="J193">
            <v>195770</v>
          </cell>
          <cell r="K193">
            <v>181589</v>
          </cell>
          <cell r="L193">
            <v>157936</v>
          </cell>
          <cell r="M193">
            <v>177114</v>
          </cell>
          <cell r="O193" t="str">
            <v>Never Smoked</v>
          </cell>
          <cell r="P193">
            <v>4.2</v>
          </cell>
          <cell r="Q193">
            <v>5.4</v>
          </cell>
          <cell r="R193">
            <v>5.6</v>
          </cell>
          <cell r="S193">
            <v>6.3</v>
          </cell>
          <cell r="T193">
            <v>7.2</v>
          </cell>
          <cell r="U193">
            <v>7.7</v>
          </cell>
          <cell r="V193">
            <v>7.9</v>
          </cell>
          <cell r="Y193" t="str">
            <v>Never Smoked</v>
          </cell>
          <cell r="Z193">
            <v>24742.368000000002</v>
          </cell>
          <cell r="AA193">
            <v>23316.444000000003</v>
          </cell>
          <cell r="AB193">
            <v>20339.311999999998</v>
          </cell>
          <cell r="AC193">
            <v>24667.02</v>
          </cell>
          <cell r="AD193">
            <v>26148.816000000003</v>
          </cell>
          <cell r="AE193">
            <v>24322.144</v>
          </cell>
          <cell r="AF193">
            <v>27984.012000000002</v>
          </cell>
          <cell r="AH193" t="str">
            <v>Never Smoked</v>
          </cell>
          <cell r="AI193">
            <v>0.29882216879203821</v>
          </cell>
          <cell r="AJ193">
            <v>0.28278640747450057</v>
          </cell>
          <cell r="AK193">
            <v>0.31412825564640701</v>
          </cell>
          <cell r="AL193">
            <v>0.35658016724314734</v>
          </cell>
          <cell r="AM193">
            <v>0.37311555982025263</v>
          </cell>
          <cell r="AN193">
            <v>0.38550687847218834</v>
          </cell>
          <cell r="AO193">
            <v>0.38435030185714841</v>
          </cell>
          <cell r="AQ193" t="str">
            <v>Never Smoked</v>
          </cell>
          <cell r="AR193">
            <v>2.5101062178531211E-2</v>
          </cell>
          <cell r="AS193">
            <v>3.0540932007246061E-2</v>
          </cell>
          <cell r="AT193">
            <v>3.5182364632397579E-2</v>
          </cell>
          <cell r="AU193">
            <v>4.4929101072636562E-2</v>
          </cell>
          <cell r="AV193">
            <v>5.3728640614116384E-2</v>
          </cell>
          <cell r="AW193">
            <v>5.9368059284717008E-2</v>
          </cell>
          <cell r="AX193">
            <v>6.0727347693429454E-2</v>
          </cell>
        </row>
        <row r="194">
          <cell r="G194">
            <v>959531</v>
          </cell>
          <cell r="H194">
            <v>776575</v>
          </cell>
          <cell r="I194">
            <v>574426</v>
          </cell>
          <cell r="J194">
            <v>550541</v>
          </cell>
          <cell r="K194">
            <v>523558</v>
          </cell>
          <cell r="L194">
            <v>499991</v>
          </cell>
          <cell r="M194">
            <v>509584</v>
          </cell>
          <cell r="O194" t="str">
            <v>All people</v>
          </cell>
          <cell r="P194">
            <v>2.2999999999999998</v>
          </cell>
          <cell r="Q194">
            <v>2.6</v>
          </cell>
          <cell r="R194">
            <v>3</v>
          </cell>
          <cell r="S194">
            <v>3.3</v>
          </cell>
          <cell r="T194">
            <v>3.8</v>
          </cell>
          <cell r="U194">
            <v>4.3</v>
          </cell>
          <cell r="V194">
            <v>4.2</v>
          </cell>
          <cell r="Y194" t="str">
            <v>All people</v>
          </cell>
          <cell r="Z194">
            <v>44138.425999999999</v>
          </cell>
          <cell r="AA194">
            <v>40381.9</v>
          </cell>
          <cell r="AB194">
            <v>34465.56</v>
          </cell>
          <cell r="AC194">
            <v>36335.705999999998</v>
          </cell>
          <cell r="AD194">
            <v>39790.407999999996</v>
          </cell>
          <cell r="AE194">
            <v>42999.225999999995</v>
          </cell>
          <cell r="AF194">
            <v>42805.056000000004</v>
          </cell>
          <cell r="AH194" t="str">
            <v>All people</v>
          </cell>
          <cell r="AI194">
            <v>1</v>
          </cell>
          <cell r="AJ194">
            <v>1</v>
          </cell>
          <cell r="AK194">
            <v>1</v>
          </cell>
          <cell r="AL194">
            <v>1</v>
          </cell>
          <cell r="AM194">
            <v>1</v>
          </cell>
          <cell r="AN194">
            <v>1</v>
          </cell>
          <cell r="AO194">
            <v>1</v>
          </cell>
          <cell r="AQ194" t="str">
            <v>All people</v>
          </cell>
          <cell r="AR194">
            <v>4.5999999999999999E-2</v>
          </cell>
          <cell r="AS194">
            <v>5.2000000000000005E-2</v>
          </cell>
          <cell r="AT194">
            <v>0.06</v>
          </cell>
          <cell r="AU194">
            <v>6.6000000000000003E-2</v>
          </cell>
          <cell r="AV194">
            <v>7.5999999999999998E-2</v>
          </cell>
          <cell r="AW194">
            <v>8.5999999999999993E-2</v>
          </cell>
          <cell r="AX194">
            <v>8.4000000000000005E-2</v>
          </cell>
        </row>
        <row r="195">
          <cell r="G195">
            <v>459520</v>
          </cell>
          <cell r="H195">
            <v>340008</v>
          </cell>
          <cell r="I195">
            <v>252623</v>
          </cell>
          <cell r="J195">
            <v>239780</v>
          </cell>
          <cell r="K195">
            <v>230074</v>
          </cell>
          <cell r="L195">
            <v>228087</v>
          </cell>
          <cell r="M195">
            <v>212435</v>
          </cell>
          <cell r="O195" t="str">
            <v>Current Smoker</v>
          </cell>
          <cell r="P195">
            <v>3</v>
          </cell>
          <cell r="Q195">
            <v>4.4000000000000004</v>
          </cell>
          <cell r="R195">
            <v>4.3</v>
          </cell>
          <cell r="S195">
            <v>5.4</v>
          </cell>
          <cell r="T195">
            <v>6.2</v>
          </cell>
          <cell r="U195">
            <v>6.6</v>
          </cell>
          <cell r="V195">
            <v>6.8</v>
          </cell>
          <cell r="Y195" t="str">
            <v>Current Smoker</v>
          </cell>
          <cell r="Z195">
            <v>27571.200000000001</v>
          </cell>
          <cell r="AA195">
            <v>29920.704000000005</v>
          </cell>
          <cell r="AB195">
            <v>21725.577999999998</v>
          </cell>
          <cell r="AC195">
            <v>25896.240000000002</v>
          </cell>
          <cell r="AD195">
            <v>28529.175999999999</v>
          </cell>
          <cell r="AE195">
            <v>30107.484</v>
          </cell>
          <cell r="AF195">
            <v>28891.16</v>
          </cell>
          <cell r="AH195" t="str">
            <v>Current Smoker</v>
          </cell>
          <cell r="AI195">
            <v>0.47890062957840862</v>
          </cell>
          <cell r="AJ195">
            <v>0.43783021601261951</v>
          </cell>
          <cell r="AK195">
            <v>0.43978336635180165</v>
          </cell>
          <cell r="AL195">
            <v>0.43553522807565648</v>
          </cell>
          <cell r="AM195">
            <v>0.43944319445028057</v>
          </cell>
          <cell r="AN195">
            <v>0.45618221127980302</v>
          </cell>
          <cell r="AO195">
            <v>0.41687925837545919</v>
          </cell>
          <cell r="AQ195" t="str">
            <v>Current Smoker</v>
          </cell>
          <cell r="AR195">
            <v>2.8734037774704516E-2</v>
          </cell>
          <cell r="AS195">
            <v>3.8529059009110522E-2</v>
          </cell>
          <cell r="AT195">
            <v>3.7821369506254941E-2</v>
          </cell>
          <cell r="AU195">
            <v>4.7037804632170908E-2</v>
          </cell>
          <cell r="AV195">
            <v>5.4490956111834798E-2</v>
          </cell>
          <cell r="AW195">
            <v>6.0216051888933995E-2</v>
          </cell>
          <cell r="AX195">
            <v>5.6695579139062452E-2</v>
          </cell>
        </row>
        <row r="196">
          <cell r="G196">
            <v>289604</v>
          </cell>
          <cell r="H196">
            <v>256973</v>
          </cell>
          <cell r="I196">
            <v>190065</v>
          </cell>
          <cell r="J196">
            <v>158593</v>
          </cell>
          <cell r="K196">
            <v>141278</v>
          </cell>
          <cell r="L196">
            <v>155883</v>
          </cell>
          <cell r="M196">
            <v>161287</v>
          </cell>
          <cell r="O196" t="str">
            <v>Former smoker</v>
          </cell>
          <cell r="P196">
            <v>4.2</v>
          </cell>
          <cell r="Q196">
            <v>4.8</v>
          </cell>
          <cell r="R196">
            <v>5.6</v>
          </cell>
          <cell r="S196">
            <v>6.3</v>
          </cell>
          <cell r="T196">
            <v>8</v>
          </cell>
          <cell r="U196">
            <v>7.7</v>
          </cell>
          <cell r="V196">
            <v>7.9</v>
          </cell>
          <cell r="Y196" t="str">
            <v>Former smoker</v>
          </cell>
          <cell r="Z196">
            <v>24326.736000000001</v>
          </cell>
          <cell r="AA196">
            <v>24669.407999999999</v>
          </cell>
          <cell r="AB196">
            <v>21287.279999999999</v>
          </cell>
          <cell r="AC196">
            <v>19982.718000000001</v>
          </cell>
          <cell r="AD196">
            <v>22604.48</v>
          </cell>
          <cell r="AE196">
            <v>24005.982000000004</v>
          </cell>
          <cell r="AF196">
            <v>25483.346000000001</v>
          </cell>
          <cell r="AH196" t="str">
            <v>Former smoker</v>
          </cell>
          <cell r="AI196">
            <v>0.30181828414089801</v>
          </cell>
          <cell r="AJ196">
            <v>0.33090557898464412</v>
          </cell>
          <cell r="AK196">
            <v>0.3308781287755081</v>
          </cell>
          <cell r="AL196">
            <v>0.28806755536826506</v>
          </cell>
          <cell r="AM196">
            <v>0.26984211873374103</v>
          </cell>
          <cell r="AN196">
            <v>0.31177161188901398</v>
          </cell>
          <cell r="AO196">
            <v>0.31650719017865553</v>
          </cell>
          <cell r="AQ196" t="str">
            <v>Former smoker</v>
          </cell>
          <cell r="AR196">
            <v>2.5352735867835433E-2</v>
          </cell>
          <cell r="AS196">
            <v>3.1766935582525836E-2</v>
          </cell>
          <cell r="AT196">
            <v>3.7058350422856906E-2</v>
          </cell>
          <cell r="AU196">
            <v>3.6296511976401401E-2</v>
          </cell>
          <cell r="AV196">
            <v>4.3174738997398564E-2</v>
          </cell>
          <cell r="AW196">
            <v>4.8012828230908154E-2</v>
          </cell>
          <cell r="AX196">
            <v>5.0008136048227569E-2</v>
          </cell>
        </row>
        <row r="197">
          <cell r="G197">
            <v>210407</v>
          </cell>
          <cell r="H197">
            <v>179594</v>
          </cell>
          <cell r="I197">
            <v>131738</v>
          </cell>
          <cell r="J197">
            <v>152168</v>
          </cell>
          <cell r="K197">
            <v>152206</v>
          </cell>
          <cell r="L197">
            <v>116021</v>
          </cell>
          <cell r="M197">
            <v>135862</v>
          </cell>
          <cell r="O197" t="str">
            <v>Never Smoked</v>
          </cell>
          <cell r="P197">
            <v>4.7</v>
          </cell>
          <cell r="Q197">
            <v>6.2</v>
          </cell>
          <cell r="R197">
            <v>6.2</v>
          </cell>
          <cell r="S197">
            <v>6.3</v>
          </cell>
          <cell r="T197">
            <v>7.2</v>
          </cell>
          <cell r="U197">
            <v>9.5</v>
          </cell>
          <cell r="V197">
            <v>8.6999999999999993</v>
          </cell>
          <cell r="Y197" t="str">
            <v>Never Smoked</v>
          </cell>
          <cell r="Z197">
            <v>19778.258000000002</v>
          </cell>
          <cell r="AA197">
            <v>22269.656000000003</v>
          </cell>
          <cell r="AB197">
            <v>16335.511999999999</v>
          </cell>
          <cell r="AC197">
            <v>19173.168000000001</v>
          </cell>
          <cell r="AD197">
            <v>21917.664000000001</v>
          </cell>
          <cell r="AE197">
            <v>22043.99</v>
          </cell>
          <cell r="AF197">
            <v>23639.987999999998</v>
          </cell>
          <cell r="AH197" t="str">
            <v>Never Smoked</v>
          </cell>
          <cell r="AI197">
            <v>0.21928108628069337</v>
          </cell>
          <cell r="AJ197">
            <v>0.23126420500273637</v>
          </cell>
          <cell r="AK197">
            <v>0.22933850487269031</v>
          </cell>
          <cell r="AL197">
            <v>0.27639721655607846</v>
          </cell>
          <cell r="AM197">
            <v>0.29071468681597834</v>
          </cell>
          <cell r="AN197">
            <v>0.23204617683118295</v>
          </cell>
          <cell r="AO197">
            <v>0.26661355144588528</v>
          </cell>
          <cell r="AQ197" t="str">
            <v>Never Smoked</v>
          </cell>
          <cell r="AR197">
            <v>2.0612422110385178E-2</v>
          </cell>
          <cell r="AS197">
            <v>2.867676142033931E-2</v>
          </cell>
          <cell r="AT197">
            <v>2.8437974604213601E-2</v>
          </cell>
          <cell r="AU197">
            <v>3.4826049286065884E-2</v>
          </cell>
          <cell r="AV197">
            <v>4.1862914901500882E-2</v>
          </cell>
          <cell r="AW197">
            <v>4.4088773597924763E-2</v>
          </cell>
          <cell r="AX197">
            <v>4.6390757951584032E-2</v>
          </cell>
        </row>
        <row r="198">
          <cell r="G198">
            <v>2306553</v>
          </cell>
          <cell r="H198">
            <v>2078057</v>
          </cell>
          <cell r="I198">
            <v>1786267</v>
          </cell>
          <cell r="J198">
            <v>1934346</v>
          </cell>
          <cell r="K198">
            <v>2018923</v>
          </cell>
          <cell r="L198">
            <v>1842275</v>
          </cell>
          <cell r="M198">
            <v>2059961</v>
          </cell>
          <cell r="O198" t="str">
            <v>All people</v>
          </cell>
          <cell r="P198">
            <v>1.3</v>
          </cell>
          <cell r="Q198">
            <v>1.4</v>
          </cell>
          <cell r="R198">
            <v>2.2000000000000002</v>
          </cell>
          <cell r="S198">
            <v>1.9</v>
          </cell>
          <cell r="T198">
            <v>1.8</v>
          </cell>
          <cell r="U198">
            <v>2.2999999999999998</v>
          </cell>
          <cell r="V198">
            <v>2</v>
          </cell>
          <cell r="Y198" t="str">
            <v>All people</v>
          </cell>
          <cell r="Z198">
            <v>59970.377999999997</v>
          </cell>
          <cell r="AA198">
            <v>58185.595999999998</v>
          </cell>
          <cell r="AB198">
            <v>78595.748000000007</v>
          </cell>
          <cell r="AC198">
            <v>73505.148000000001</v>
          </cell>
          <cell r="AD198">
            <v>72681.228000000003</v>
          </cell>
          <cell r="AE198">
            <v>84744.65</v>
          </cell>
          <cell r="AF198">
            <v>82398.44</v>
          </cell>
          <cell r="AH198" t="str">
            <v>All people</v>
          </cell>
          <cell r="AI198">
            <v>1</v>
          </cell>
          <cell r="AJ198">
            <v>1</v>
          </cell>
          <cell r="AK198">
            <v>1</v>
          </cell>
          <cell r="AL198">
            <v>1</v>
          </cell>
          <cell r="AM198">
            <v>1</v>
          </cell>
          <cell r="AN198">
            <v>1</v>
          </cell>
          <cell r="AO198">
            <v>1</v>
          </cell>
          <cell r="AQ198" t="str">
            <v>All people</v>
          </cell>
          <cell r="AR198">
            <v>2.6000000000000002E-2</v>
          </cell>
          <cell r="AS198">
            <v>2.7999999999999997E-2</v>
          </cell>
          <cell r="AT198">
            <v>4.4000000000000004E-2</v>
          </cell>
          <cell r="AU198">
            <v>3.7999999999999999E-2</v>
          </cell>
          <cell r="AV198">
            <v>3.6000000000000004E-2</v>
          </cell>
          <cell r="AW198">
            <v>4.5999999999999999E-2</v>
          </cell>
          <cell r="AX198">
            <v>0.04</v>
          </cell>
        </row>
        <row r="199">
          <cell r="G199">
            <v>765240</v>
          </cell>
          <cell r="H199">
            <v>625097</v>
          </cell>
          <cell r="I199">
            <v>569032</v>
          </cell>
          <cell r="J199">
            <v>639104</v>
          </cell>
          <cell r="K199">
            <v>686889</v>
          </cell>
          <cell r="L199">
            <v>616465</v>
          </cell>
          <cell r="M199">
            <v>673877</v>
          </cell>
          <cell r="O199" t="str">
            <v>Current Smoker</v>
          </cell>
          <cell r="P199">
            <v>2.2999999999999998</v>
          </cell>
          <cell r="Q199">
            <v>3.1</v>
          </cell>
          <cell r="R199">
            <v>3.2</v>
          </cell>
          <cell r="S199">
            <v>3.4</v>
          </cell>
          <cell r="T199">
            <v>3.9</v>
          </cell>
          <cell r="U199">
            <v>4.2</v>
          </cell>
          <cell r="V199">
            <v>4.3</v>
          </cell>
          <cell r="Y199" t="str">
            <v>Current Smoker</v>
          </cell>
          <cell r="Z199">
            <v>35201.039999999994</v>
          </cell>
          <cell r="AA199">
            <v>38756.013999999996</v>
          </cell>
          <cell r="AB199">
            <v>36418.048000000003</v>
          </cell>
          <cell r="AC199">
            <v>43459.072</v>
          </cell>
          <cell r="AD199">
            <v>53577.342000000004</v>
          </cell>
          <cell r="AE199">
            <v>51783.06</v>
          </cell>
          <cell r="AF199">
            <v>57953.421999999999</v>
          </cell>
          <cell r="AH199" t="str">
            <v>Current Smoker</v>
          </cell>
          <cell r="AI199">
            <v>0.33176779375977922</v>
          </cell>
          <cell r="AJ199">
            <v>0.30080839938461745</v>
          </cell>
          <cell r="AK199">
            <v>0.31855931951942235</v>
          </cell>
          <cell r="AL199">
            <v>0.33039797430242573</v>
          </cell>
          <cell r="AM199">
            <v>0.3402254568401073</v>
          </cell>
          <cell r="AN199">
            <v>0.33462159558154997</v>
          </cell>
          <cell r="AO199">
            <v>0.32713095053741309</v>
          </cell>
          <cell r="AQ199" t="str">
            <v>Current Smoker</v>
          </cell>
          <cell r="AR199">
            <v>1.5261318512949842E-2</v>
          </cell>
          <cell r="AS199">
            <v>1.8650120761846283E-2</v>
          </cell>
          <cell r="AT199">
            <v>2.0387796449243031E-2</v>
          </cell>
          <cell r="AU199">
            <v>2.2467062252564948E-2</v>
          </cell>
          <cell r="AV199">
            <v>2.6537585633528368E-2</v>
          </cell>
          <cell r="AW199">
            <v>2.8108214028850199E-2</v>
          </cell>
          <cell r="AX199">
            <v>2.8133261746217525E-2</v>
          </cell>
        </row>
        <row r="200">
          <cell r="G200">
            <v>964393</v>
          </cell>
          <cell r="H200">
            <v>949598</v>
          </cell>
          <cell r="I200">
            <v>794838</v>
          </cell>
          <cell r="J200">
            <v>796304</v>
          </cell>
          <cell r="K200">
            <v>849889</v>
          </cell>
          <cell r="L200">
            <v>770827</v>
          </cell>
          <cell r="M200">
            <v>857737</v>
          </cell>
          <cell r="O200" t="str">
            <v>Former smoker</v>
          </cell>
          <cell r="P200">
            <v>2.2999999999999998</v>
          </cell>
          <cell r="Q200">
            <v>2.5</v>
          </cell>
          <cell r="R200">
            <v>2.6</v>
          </cell>
          <cell r="S200">
            <v>2.8</v>
          </cell>
          <cell r="T200">
            <v>3.2</v>
          </cell>
          <cell r="U200">
            <v>3.5</v>
          </cell>
          <cell r="V200">
            <v>3.5</v>
          </cell>
          <cell r="Y200" t="str">
            <v>Former smoker</v>
          </cell>
          <cell r="Z200">
            <v>44362.078000000001</v>
          </cell>
          <cell r="AA200">
            <v>47479.9</v>
          </cell>
          <cell r="AB200">
            <v>41331.576000000001</v>
          </cell>
          <cell r="AC200">
            <v>44593.023999999998</v>
          </cell>
          <cell r="AD200">
            <v>54392.896000000008</v>
          </cell>
          <cell r="AE200">
            <v>53957.89</v>
          </cell>
          <cell r="AF200">
            <v>60041.59</v>
          </cell>
          <cell r="AH200" t="str">
            <v>Former smoker</v>
          </cell>
          <cell r="AI200">
            <v>0.418110054267125</v>
          </cell>
          <cell r="AJ200">
            <v>0.45696436623249509</v>
          </cell>
          <cell r="AK200">
            <v>0.44497155240509956</v>
          </cell>
          <cell r="AL200">
            <v>0.41166575162871588</v>
          </cell>
          <cell r="AM200">
            <v>0.42096157208571106</v>
          </cell>
          <cell r="AN200">
            <v>0.4184103893284119</v>
          </cell>
          <cell r="AO200">
            <v>0.41638506748428733</v>
          </cell>
          <cell r="AQ200" t="str">
            <v>Former smoker</v>
          </cell>
          <cell r="AR200">
            <v>1.9233062496287749E-2</v>
          </cell>
          <cell r="AS200">
            <v>2.2848218311624754E-2</v>
          </cell>
          <cell r="AT200">
            <v>2.3138520725065181E-2</v>
          </cell>
          <cell r="AU200">
            <v>2.3053282091208091E-2</v>
          </cell>
          <cell r="AV200">
            <v>2.6941540613485509E-2</v>
          </cell>
          <cell r="AW200">
            <v>2.9288727252988832E-2</v>
          </cell>
          <cell r="AX200">
            <v>2.9146954723900113E-2</v>
          </cell>
        </row>
        <row r="201">
          <cell r="G201">
            <v>576920</v>
          </cell>
          <cell r="H201">
            <v>503362</v>
          </cell>
          <cell r="I201">
            <v>422397</v>
          </cell>
          <cell r="J201">
            <v>498938</v>
          </cell>
          <cell r="K201">
            <v>482145</v>
          </cell>
          <cell r="L201">
            <v>454983</v>
          </cell>
          <cell r="M201">
            <v>528347</v>
          </cell>
          <cell r="O201" t="str">
            <v>Never Smoked</v>
          </cell>
          <cell r="P201">
            <v>2.9</v>
          </cell>
          <cell r="Q201">
            <v>3.1</v>
          </cell>
          <cell r="R201">
            <v>3.7</v>
          </cell>
          <cell r="S201">
            <v>3.6</v>
          </cell>
          <cell r="T201">
            <v>4.5</v>
          </cell>
          <cell r="U201">
            <v>4.5999999999999996</v>
          </cell>
          <cell r="V201">
            <v>4.3</v>
          </cell>
          <cell r="Y201" t="str">
            <v>Never Smoked</v>
          </cell>
          <cell r="Z201">
            <v>33461.360000000001</v>
          </cell>
          <cell r="AA201">
            <v>31208.444</v>
          </cell>
          <cell r="AB201">
            <v>31257.378000000004</v>
          </cell>
          <cell r="AC201">
            <v>35923.536</v>
          </cell>
          <cell r="AD201">
            <v>43393.05</v>
          </cell>
          <cell r="AE201">
            <v>41858.435999999994</v>
          </cell>
          <cell r="AF201">
            <v>45437.842000000004</v>
          </cell>
          <cell r="AH201" t="str">
            <v>Never Smoked</v>
          </cell>
          <cell r="AI201">
            <v>0.25012215197309579</v>
          </cell>
          <cell r="AJ201">
            <v>0.24222723438288749</v>
          </cell>
          <cell r="AK201">
            <v>0.23646912807547807</v>
          </cell>
          <cell r="AL201">
            <v>0.25793627406885844</v>
          </cell>
          <cell r="AM201">
            <v>0.23881297107418162</v>
          </cell>
          <cell r="AN201">
            <v>0.24696801509003813</v>
          </cell>
          <cell r="AO201">
            <v>0.25648398197829958</v>
          </cell>
          <cell r="AQ201" t="str">
            <v>Never Smoked</v>
          </cell>
          <cell r="AR201">
            <v>1.4507084814439554E-2</v>
          </cell>
          <cell r="AS201">
            <v>1.5018088531739025E-2</v>
          </cell>
          <cell r="AT201">
            <v>1.7498715477585379E-2</v>
          </cell>
          <cell r="AU201">
            <v>1.8571411732957809E-2</v>
          </cell>
          <cell r="AV201">
            <v>2.1493167396676345E-2</v>
          </cell>
          <cell r="AW201">
            <v>2.2721057388283509E-2</v>
          </cell>
          <cell r="AX201">
            <v>2.2057622450133763E-2</v>
          </cell>
        </row>
        <row r="202">
          <cell r="G202">
            <v>1184202</v>
          </cell>
          <cell r="H202">
            <v>1085136</v>
          </cell>
          <cell r="I202">
            <v>934181</v>
          </cell>
          <cell r="J202">
            <v>1002740</v>
          </cell>
          <cell r="K202">
            <v>1031713</v>
          </cell>
          <cell r="L202">
            <v>945845</v>
          </cell>
          <cell r="M202">
            <v>1031948</v>
          </cell>
          <cell r="O202" t="str">
            <v>All people</v>
          </cell>
          <cell r="P202">
            <v>2</v>
          </cell>
          <cell r="Q202">
            <v>2.1</v>
          </cell>
          <cell r="R202">
            <v>2.6</v>
          </cell>
          <cell r="S202">
            <v>2.2999999999999998</v>
          </cell>
          <cell r="T202">
            <v>2.7</v>
          </cell>
          <cell r="U202">
            <v>3.5</v>
          </cell>
          <cell r="V202">
            <v>3</v>
          </cell>
          <cell r="Y202" t="str">
            <v>All people</v>
          </cell>
          <cell r="Z202">
            <v>47368.08</v>
          </cell>
          <cell r="AA202">
            <v>45575.712</v>
          </cell>
          <cell r="AB202">
            <v>48577.412000000004</v>
          </cell>
          <cell r="AC202">
            <v>46126.04</v>
          </cell>
          <cell r="AD202">
            <v>55712.502</v>
          </cell>
          <cell r="AE202">
            <v>66209.149999999994</v>
          </cell>
          <cell r="AF202">
            <v>61916.88</v>
          </cell>
          <cell r="AH202" t="str">
            <v>All people</v>
          </cell>
          <cell r="AI202">
            <v>1</v>
          </cell>
          <cell r="AJ202">
            <v>1</v>
          </cell>
          <cell r="AK202">
            <v>1</v>
          </cell>
          <cell r="AL202">
            <v>1</v>
          </cell>
          <cell r="AM202">
            <v>1</v>
          </cell>
          <cell r="AN202">
            <v>1</v>
          </cell>
          <cell r="AO202">
            <v>1</v>
          </cell>
          <cell r="AQ202" t="str">
            <v>All people</v>
          </cell>
          <cell r="AR202">
            <v>0.04</v>
          </cell>
          <cell r="AS202">
            <v>4.2000000000000003E-2</v>
          </cell>
          <cell r="AT202">
            <v>5.2000000000000005E-2</v>
          </cell>
          <cell r="AU202">
            <v>4.5999999999999999E-2</v>
          </cell>
          <cell r="AV202">
            <v>5.4000000000000006E-2</v>
          </cell>
          <cell r="AW202">
            <v>7.0000000000000007E-2</v>
          </cell>
          <cell r="AX202">
            <v>0.06</v>
          </cell>
        </row>
        <row r="203">
          <cell r="G203">
            <v>358827</v>
          </cell>
          <cell r="H203">
            <v>312080</v>
          </cell>
          <cell r="I203">
            <v>281225</v>
          </cell>
          <cell r="J203">
            <v>293870</v>
          </cell>
          <cell r="K203">
            <v>315800</v>
          </cell>
          <cell r="L203">
            <v>294991</v>
          </cell>
          <cell r="M203">
            <v>305539</v>
          </cell>
          <cell r="O203" t="str">
            <v>Current Smoker</v>
          </cell>
          <cell r="P203">
            <v>3.6</v>
          </cell>
          <cell r="Q203">
            <v>4.0999999999999996</v>
          </cell>
          <cell r="R203">
            <v>4.7</v>
          </cell>
          <cell r="S203">
            <v>5</v>
          </cell>
          <cell r="T203">
            <v>5.2</v>
          </cell>
          <cell r="U203">
            <v>6.2</v>
          </cell>
          <cell r="V203">
            <v>5.7</v>
          </cell>
          <cell r="Y203" t="str">
            <v>Current Smoker</v>
          </cell>
          <cell r="Z203">
            <v>25835.543999999998</v>
          </cell>
          <cell r="AA203">
            <v>25590.560000000001</v>
          </cell>
          <cell r="AB203">
            <v>26435.15</v>
          </cell>
          <cell r="AC203">
            <v>29387</v>
          </cell>
          <cell r="AD203">
            <v>32843.199999999997</v>
          </cell>
          <cell r="AE203">
            <v>36578.883999999998</v>
          </cell>
          <cell r="AF203">
            <v>34831.446000000004</v>
          </cell>
          <cell r="AH203" t="str">
            <v>Current Smoker</v>
          </cell>
          <cell r="AI203">
            <v>0.30301164835053479</v>
          </cell>
          <cell r="AJ203">
            <v>0.28759528759528757</v>
          </cell>
          <cell r="AK203">
            <v>0.30103909199609069</v>
          </cell>
          <cell r="AL203">
            <v>0.2930669964297824</v>
          </cell>
          <cell r="AM203">
            <v>0.30609287660424944</v>
          </cell>
          <cell r="AN203">
            <v>0.31188091072004398</v>
          </cell>
          <cell r="AO203">
            <v>0.29607984123231018</v>
          </cell>
          <cell r="AQ203" t="str">
            <v>Current Smoker</v>
          </cell>
          <cell r="AR203">
            <v>2.1816838681238505E-2</v>
          </cell>
          <cell r="AS203">
            <v>2.3582813582813576E-2</v>
          </cell>
          <cell r="AT203">
            <v>2.8297674647632526E-2</v>
          </cell>
          <cell r="AU203">
            <v>2.9306699642978239E-2</v>
          </cell>
          <cell r="AV203">
            <v>3.1833659166841943E-2</v>
          </cell>
          <cell r="AW203">
            <v>3.8673232929285456E-2</v>
          </cell>
          <cell r="AX203">
            <v>3.3753101900483362E-2</v>
          </cell>
        </row>
        <row r="204">
          <cell r="G204">
            <v>430943</v>
          </cell>
          <cell r="H204">
            <v>435313</v>
          </cell>
          <cell r="I204">
            <v>383477</v>
          </cell>
          <cell r="J204">
            <v>382605</v>
          </cell>
          <cell r="K204">
            <v>413729</v>
          </cell>
          <cell r="L204">
            <v>369735</v>
          </cell>
          <cell r="M204">
            <v>421471</v>
          </cell>
          <cell r="O204" t="str">
            <v>Former smoker</v>
          </cell>
          <cell r="P204">
            <v>3.3</v>
          </cell>
          <cell r="Q204">
            <v>3.4</v>
          </cell>
          <cell r="R204">
            <v>4.3</v>
          </cell>
          <cell r="S204">
            <v>4.2</v>
          </cell>
          <cell r="T204">
            <v>4.5</v>
          </cell>
          <cell r="U204">
            <v>5.2</v>
          </cell>
          <cell r="V204">
            <v>4.9000000000000004</v>
          </cell>
          <cell r="Y204" t="str">
            <v>Former smoker</v>
          </cell>
          <cell r="Z204">
            <v>28442.237999999998</v>
          </cell>
          <cell r="AA204">
            <v>29601.284</v>
          </cell>
          <cell r="AB204">
            <v>32979.021999999997</v>
          </cell>
          <cell r="AC204">
            <v>32138.82</v>
          </cell>
          <cell r="AD204">
            <v>37235.61</v>
          </cell>
          <cell r="AE204">
            <v>38452.44</v>
          </cell>
          <cell r="AF204">
            <v>41304.158000000003</v>
          </cell>
          <cell r="AH204" t="str">
            <v>Former smoker</v>
          </cell>
          <cell r="AI204">
            <v>0.36391004237452734</v>
          </cell>
          <cell r="AJ204">
            <v>0.40115985461730141</v>
          </cell>
          <cell r="AK204">
            <v>0.41049539650239086</v>
          </cell>
          <cell r="AL204">
            <v>0.38155952689630412</v>
          </cell>
          <cell r="AM204">
            <v>0.4010117154673829</v>
          </cell>
          <cell r="AN204">
            <v>0.39090442937267733</v>
          </cell>
          <cell r="AO204">
            <v>0.40842271122188328</v>
          </cell>
          <cell r="AQ204" t="str">
            <v>Former smoker</v>
          </cell>
          <cell r="AR204">
            <v>2.4018062796718805E-2</v>
          </cell>
          <cell r="AS204">
            <v>2.7278870113976495E-2</v>
          </cell>
          <cell r="AT204">
            <v>3.530260409920561E-2</v>
          </cell>
          <cell r="AU204">
            <v>3.2051000259289551E-2</v>
          </cell>
          <cell r="AV204">
            <v>3.6091054392064462E-2</v>
          </cell>
          <cell r="AW204">
            <v>4.0654060654758448E-2</v>
          </cell>
          <cell r="AX204">
            <v>4.0025425699744564E-2</v>
          </cell>
        </row>
        <row r="205">
          <cell r="G205">
            <v>394432</v>
          </cell>
          <cell r="H205">
            <v>337743</v>
          </cell>
          <cell r="I205">
            <v>269479</v>
          </cell>
          <cell r="J205">
            <v>326265</v>
          </cell>
          <cell r="K205">
            <v>302184</v>
          </cell>
          <cell r="L205">
            <v>281119</v>
          </cell>
          <cell r="M205">
            <v>304938</v>
          </cell>
          <cell r="O205" t="str">
            <v>Never Smoked</v>
          </cell>
          <cell r="P205">
            <v>3.6</v>
          </cell>
          <cell r="Q205">
            <v>4.0999999999999996</v>
          </cell>
          <cell r="R205">
            <v>4.7</v>
          </cell>
          <cell r="S205">
            <v>4.5</v>
          </cell>
          <cell r="T205">
            <v>5.2</v>
          </cell>
          <cell r="U205">
            <v>6.2</v>
          </cell>
          <cell r="V205">
            <v>5.7</v>
          </cell>
          <cell r="Y205" t="str">
            <v>Never Smoked</v>
          </cell>
          <cell r="Z205">
            <v>28399.103999999999</v>
          </cell>
          <cell r="AA205">
            <v>27694.925999999996</v>
          </cell>
          <cell r="AB205">
            <v>25331.026000000002</v>
          </cell>
          <cell r="AC205">
            <v>29363.85</v>
          </cell>
          <cell r="AD205">
            <v>31427.136000000002</v>
          </cell>
          <cell r="AE205">
            <v>34858.756000000001</v>
          </cell>
          <cell r="AF205">
            <v>34762.932000000001</v>
          </cell>
          <cell r="AH205" t="str">
            <v>Never Smoked</v>
          </cell>
          <cell r="AI205">
            <v>0.33307830927493787</v>
          </cell>
          <cell r="AJ205">
            <v>0.31124485778741096</v>
          </cell>
          <cell r="AK205">
            <v>0.28846551150151845</v>
          </cell>
          <cell r="AL205">
            <v>0.32537347667391348</v>
          </cell>
          <cell r="AM205">
            <v>0.29289540792836766</v>
          </cell>
          <cell r="AN205">
            <v>0.29721465990727869</v>
          </cell>
          <cell r="AO205">
            <v>0.29549744754580659</v>
          </cell>
          <cell r="AQ205" t="str">
            <v>Never Smoked</v>
          </cell>
          <cell r="AR205">
            <v>2.3981638267795525E-2</v>
          </cell>
          <cell r="AS205">
            <v>2.5522078338567695E-2</v>
          </cell>
          <cell r="AT205">
            <v>2.7115758081142735E-2</v>
          </cell>
          <cell r="AU205">
            <v>2.9283612900652213E-2</v>
          </cell>
          <cell r="AV205">
            <v>3.0461122424550235E-2</v>
          </cell>
          <cell r="AW205">
            <v>3.6854617828502557E-2</v>
          </cell>
          <cell r="AX205">
            <v>3.3686709020221951E-2</v>
          </cell>
        </row>
        <row r="206">
          <cell r="G206">
            <v>1122351</v>
          </cell>
          <cell r="H206">
            <v>992921</v>
          </cell>
          <cell r="I206">
            <v>852086</v>
          </cell>
          <cell r="J206">
            <v>931606</v>
          </cell>
          <cell r="K206">
            <v>987210</v>
          </cell>
          <cell r="L206">
            <v>896430</v>
          </cell>
          <cell r="M206">
            <v>1028013</v>
          </cell>
          <cell r="O206" t="str">
            <v>All people</v>
          </cell>
          <cell r="P206">
            <v>2</v>
          </cell>
          <cell r="Q206">
            <v>2.5</v>
          </cell>
          <cell r="R206">
            <v>2.6</v>
          </cell>
          <cell r="S206">
            <v>2.8</v>
          </cell>
          <cell r="T206">
            <v>3.2</v>
          </cell>
          <cell r="U206">
            <v>3.5</v>
          </cell>
          <cell r="V206">
            <v>3</v>
          </cell>
          <cell r="Y206" t="str">
            <v>All people</v>
          </cell>
          <cell r="Z206">
            <v>44894.04</v>
          </cell>
          <cell r="AA206">
            <v>49646.05</v>
          </cell>
          <cell r="AB206">
            <v>44308.472000000002</v>
          </cell>
          <cell r="AC206">
            <v>52169.935999999994</v>
          </cell>
          <cell r="AD206">
            <v>63181.440000000002</v>
          </cell>
          <cell r="AE206">
            <v>62750.1</v>
          </cell>
          <cell r="AF206">
            <v>61680.78</v>
          </cell>
          <cell r="AH206" t="str">
            <v>All people</v>
          </cell>
          <cell r="AI206">
            <v>1</v>
          </cell>
          <cell r="AJ206">
            <v>1</v>
          </cell>
          <cell r="AK206">
            <v>1</v>
          </cell>
          <cell r="AL206">
            <v>1</v>
          </cell>
          <cell r="AM206">
            <v>1</v>
          </cell>
          <cell r="AN206">
            <v>1</v>
          </cell>
          <cell r="AO206">
            <v>1</v>
          </cell>
          <cell r="AQ206" t="str">
            <v>All people</v>
          </cell>
          <cell r="AR206">
            <v>0.04</v>
          </cell>
          <cell r="AS206">
            <v>0.05</v>
          </cell>
          <cell r="AT206">
            <v>5.2000000000000005E-2</v>
          </cell>
          <cell r="AU206">
            <v>5.5999999999999994E-2</v>
          </cell>
          <cell r="AV206">
            <v>6.4000000000000001E-2</v>
          </cell>
          <cell r="AW206">
            <v>7.0000000000000007E-2</v>
          </cell>
          <cell r="AX206">
            <v>0.06</v>
          </cell>
        </row>
        <row r="207">
          <cell r="G207">
            <v>406413</v>
          </cell>
          <cell r="H207">
            <v>313017</v>
          </cell>
          <cell r="I207">
            <v>287807</v>
          </cell>
          <cell r="J207">
            <v>345234</v>
          </cell>
          <cell r="K207">
            <v>371089</v>
          </cell>
          <cell r="L207">
            <v>321474</v>
          </cell>
          <cell r="M207">
            <v>368338</v>
          </cell>
          <cell r="O207" t="str">
            <v>Current Smoker</v>
          </cell>
          <cell r="P207">
            <v>3.3</v>
          </cell>
          <cell r="Q207">
            <v>4.0999999999999996</v>
          </cell>
          <cell r="R207">
            <v>4.7</v>
          </cell>
          <cell r="S207">
            <v>4.5</v>
          </cell>
          <cell r="T207">
            <v>5.2</v>
          </cell>
          <cell r="U207">
            <v>5.6</v>
          </cell>
          <cell r="V207">
            <v>5.2</v>
          </cell>
          <cell r="Y207" t="str">
            <v>Current Smoker</v>
          </cell>
          <cell r="Z207">
            <v>26823.257999999998</v>
          </cell>
          <cell r="AA207">
            <v>25667.394</v>
          </cell>
          <cell r="AB207">
            <v>27053.858000000004</v>
          </cell>
          <cell r="AC207">
            <v>31071.06</v>
          </cell>
          <cell r="AD207">
            <v>38593.256000000001</v>
          </cell>
          <cell r="AE207">
            <v>36005.087999999996</v>
          </cell>
          <cell r="AF207">
            <v>38307.152000000002</v>
          </cell>
          <cell r="AH207" t="str">
            <v>Current Smoker</v>
          </cell>
          <cell r="AI207">
            <v>0.36210864515646174</v>
          </cell>
          <cell r="AJ207">
            <v>0.31524864515908113</v>
          </cell>
          <cell r="AK207">
            <v>0.33776754928493136</v>
          </cell>
          <cell r="AL207">
            <v>0.37057940803300965</v>
          </cell>
          <cell r="AM207">
            <v>0.37589671903647653</v>
          </cell>
          <cell r="AN207">
            <v>0.35861584284327835</v>
          </cell>
          <cell r="AO207">
            <v>0.35830091642809964</v>
          </cell>
          <cell r="AQ207" t="str">
            <v>Current Smoker</v>
          </cell>
          <cell r="AR207">
            <v>2.3899170580326472E-2</v>
          </cell>
          <cell r="AS207">
            <v>2.5850388903044651E-2</v>
          </cell>
          <cell r="AT207">
            <v>3.1750149632783546E-2</v>
          </cell>
          <cell r="AU207">
            <v>3.335214672297087E-2</v>
          </cell>
          <cell r="AV207">
            <v>3.9093258779793562E-2</v>
          </cell>
          <cell r="AW207">
            <v>4.016497439844717E-2</v>
          </cell>
          <cell r="AX207">
            <v>3.7263295308522362E-2</v>
          </cell>
        </row>
        <row r="208">
          <cell r="G208">
            <v>533450</v>
          </cell>
          <cell r="H208">
            <v>514285</v>
          </cell>
          <cell r="I208">
            <v>411361</v>
          </cell>
          <cell r="J208">
            <v>413699</v>
          </cell>
          <cell r="K208">
            <v>436160</v>
          </cell>
          <cell r="L208">
            <v>401092</v>
          </cell>
          <cell r="M208">
            <v>436266</v>
          </cell>
          <cell r="O208" t="str">
            <v>Former smoker</v>
          </cell>
          <cell r="P208">
            <v>2.9</v>
          </cell>
          <cell r="Q208">
            <v>3.1</v>
          </cell>
          <cell r="R208">
            <v>3.7</v>
          </cell>
          <cell r="S208">
            <v>3.9</v>
          </cell>
          <cell r="T208">
            <v>4.5</v>
          </cell>
          <cell r="U208">
            <v>4.9000000000000004</v>
          </cell>
          <cell r="V208">
            <v>4.9000000000000004</v>
          </cell>
          <cell r="Y208" t="str">
            <v>Former smoker</v>
          </cell>
          <cell r="Z208">
            <v>30940.1</v>
          </cell>
          <cell r="AA208">
            <v>31885.67</v>
          </cell>
          <cell r="AB208">
            <v>30440.714000000004</v>
          </cell>
          <cell r="AC208">
            <v>32268.521999999997</v>
          </cell>
          <cell r="AD208">
            <v>39254.400000000001</v>
          </cell>
          <cell r="AE208">
            <v>39307.016000000003</v>
          </cell>
          <cell r="AF208">
            <v>42754.068000000007</v>
          </cell>
          <cell r="AH208" t="str">
            <v>Former smoker</v>
          </cell>
          <cell r="AI208">
            <v>0.47529694364775371</v>
          </cell>
          <cell r="AJ208">
            <v>0.51795157922936463</v>
          </cell>
          <cell r="AK208">
            <v>0.48276934487833389</v>
          </cell>
          <cell r="AL208">
            <v>0.44407077670173872</v>
          </cell>
          <cell r="AM208">
            <v>0.441810759615482</v>
          </cell>
          <cell r="AN208">
            <v>0.44743259373291833</v>
          </cell>
          <cell r="AO208">
            <v>0.42437790183587171</v>
          </cell>
          <cell r="AQ208" t="str">
            <v>Former smoker</v>
          </cell>
          <cell r="AR208">
            <v>2.7567222731569717E-2</v>
          </cell>
          <cell r="AS208">
            <v>3.2112997912220609E-2</v>
          </cell>
          <cell r="AT208">
            <v>3.5724931520996706E-2</v>
          </cell>
          <cell r="AU208">
            <v>3.4637520582735622E-2</v>
          </cell>
          <cell r="AV208">
            <v>3.9762968365393378E-2</v>
          </cell>
          <cell r="AW208">
            <v>4.3848394185825999E-2</v>
          </cell>
          <cell r="AX208">
            <v>4.1589034379915429E-2</v>
          </cell>
        </row>
        <row r="209">
          <cell r="G209">
            <v>182488</v>
          </cell>
          <cell r="H209">
            <v>165619</v>
          </cell>
          <cell r="I209">
            <v>152918</v>
          </cell>
          <cell r="J209">
            <v>172673</v>
          </cell>
          <cell r="K209">
            <v>179961</v>
          </cell>
          <cell r="L209">
            <v>173864</v>
          </cell>
          <cell r="M209">
            <v>223409</v>
          </cell>
          <cell r="O209" t="str">
            <v>Never Smoked</v>
          </cell>
          <cell r="P209">
            <v>5.5</v>
          </cell>
          <cell r="Q209">
            <v>5.9</v>
          </cell>
          <cell r="R209">
            <v>6.2</v>
          </cell>
          <cell r="S209">
            <v>6.5</v>
          </cell>
          <cell r="T209">
            <v>7.4</v>
          </cell>
          <cell r="U209">
            <v>8.1</v>
          </cell>
          <cell r="V209">
            <v>6.9</v>
          </cell>
          <cell r="Y209" t="str">
            <v>Never Smoked</v>
          </cell>
          <cell r="Z209">
            <v>20073.68</v>
          </cell>
          <cell r="AA209">
            <v>19543.042000000001</v>
          </cell>
          <cell r="AB209">
            <v>18961.831999999999</v>
          </cell>
          <cell r="AC209">
            <v>22447.49</v>
          </cell>
          <cell r="AD209">
            <v>26634.228000000003</v>
          </cell>
          <cell r="AE209">
            <v>28165.967999999997</v>
          </cell>
          <cell r="AF209">
            <v>30830.442000000003</v>
          </cell>
          <cell r="AH209" t="str">
            <v>Never Smoked</v>
          </cell>
          <cell r="AI209">
            <v>0.16259441119578455</v>
          </cell>
          <cell r="AJ209">
            <v>0.16679977561155418</v>
          </cell>
          <cell r="AK209">
            <v>0.17946310583673478</v>
          </cell>
          <cell r="AL209">
            <v>0.18534981526525163</v>
          </cell>
          <cell r="AM209">
            <v>0.18229252134804144</v>
          </cell>
          <cell r="AN209">
            <v>0.19395156342380332</v>
          </cell>
          <cell r="AO209">
            <v>0.21732118173602863</v>
          </cell>
          <cell r="AQ209" t="str">
            <v>Never Smoked</v>
          </cell>
          <cell r="AR209">
            <v>1.7885385231536301E-2</v>
          </cell>
          <cell r="AS209">
            <v>1.9682373522163395E-2</v>
          </cell>
          <cell r="AT209">
            <v>2.2253425123755114E-2</v>
          </cell>
          <cell r="AU209">
            <v>2.4095475984482712E-2</v>
          </cell>
          <cell r="AV209">
            <v>2.6979293159510136E-2</v>
          </cell>
          <cell r="AW209">
            <v>3.1420153274656137E-2</v>
          </cell>
          <cell r="AX209">
            <v>2.9990323079571956E-2</v>
          </cell>
        </row>
        <row r="210">
          <cell r="G210">
            <v>2001556</v>
          </cell>
          <cell r="H210">
            <v>1843766</v>
          </cell>
          <cell r="I210">
            <v>1632225</v>
          </cell>
          <cell r="J210">
            <v>1685002</v>
          </cell>
          <cell r="K210">
            <v>1704767</v>
          </cell>
          <cell r="L210">
            <v>1659465</v>
          </cell>
          <cell r="M210">
            <v>1955024</v>
          </cell>
          <cell r="O210" t="str">
            <v>All people</v>
          </cell>
          <cell r="P210">
            <v>0.8</v>
          </cell>
          <cell r="Q210">
            <v>1.5</v>
          </cell>
          <cell r="R210">
            <v>1.1000000000000001</v>
          </cell>
          <cell r="S210">
            <v>1.2</v>
          </cell>
          <cell r="T210">
            <v>1.7</v>
          </cell>
          <cell r="U210">
            <v>1.4</v>
          </cell>
          <cell r="V210">
            <v>1.4</v>
          </cell>
          <cell r="Y210" t="str">
            <v>All people</v>
          </cell>
          <cell r="Z210">
            <v>32024.896000000001</v>
          </cell>
          <cell r="AA210">
            <v>55312.98</v>
          </cell>
          <cell r="AB210">
            <v>35908.950000000004</v>
          </cell>
          <cell r="AC210">
            <v>40440.047999999995</v>
          </cell>
          <cell r="AD210">
            <v>57962.078000000001</v>
          </cell>
          <cell r="AE210">
            <v>46465.02</v>
          </cell>
          <cell r="AF210">
            <v>54740.671999999991</v>
          </cell>
          <cell r="AH210" t="str">
            <v>All people</v>
          </cell>
          <cell r="AI210">
            <v>1</v>
          </cell>
          <cell r="AJ210">
            <v>1</v>
          </cell>
          <cell r="AK210">
            <v>1</v>
          </cell>
          <cell r="AL210">
            <v>1</v>
          </cell>
          <cell r="AM210">
            <v>1</v>
          </cell>
          <cell r="AN210">
            <v>1</v>
          </cell>
          <cell r="AO210">
            <v>1</v>
          </cell>
          <cell r="AQ210" t="str">
            <v>All people</v>
          </cell>
          <cell r="AR210">
            <v>1.6E-2</v>
          </cell>
          <cell r="AS210">
            <v>0.03</v>
          </cell>
          <cell r="AT210">
            <v>2.2000000000000002E-2</v>
          </cell>
          <cell r="AU210">
            <v>2.4E-2</v>
          </cell>
          <cell r="AV210">
            <v>3.4000000000000002E-2</v>
          </cell>
          <cell r="AW210">
            <v>2.7999999999999997E-2</v>
          </cell>
          <cell r="AX210">
            <v>2.7999999999999997E-2</v>
          </cell>
        </row>
        <row r="211">
          <cell r="G211">
            <v>275971</v>
          </cell>
          <cell r="H211">
            <v>231750</v>
          </cell>
          <cell r="I211">
            <v>202580</v>
          </cell>
          <cell r="J211">
            <v>205804</v>
          </cell>
          <cell r="K211">
            <v>211228</v>
          </cell>
          <cell r="L211">
            <v>204360</v>
          </cell>
          <cell r="M211">
            <v>235811</v>
          </cell>
          <cell r="O211" t="str">
            <v>Current Smoker</v>
          </cell>
          <cell r="P211">
            <v>3.8</v>
          </cell>
          <cell r="Q211">
            <v>3.9</v>
          </cell>
          <cell r="R211">
            <v>3.8</v>
          </cell>
          <cell r="S211">
            <v>4.0999999999999996</v>
          </cell>
          <cell r="T211">
            <v>4.3</v>
          </cell>
          <cell r="U211">
            <v>4.5</v>
          </cell>
          <cell r="V211">
            <v>4.4000000000000004</v>
          </cell>
          <cell r="Y211" t="str">
            <v>Current Smoker</v>
          </cell>
          <cell r="Z211">
            <v>20973.796000000002</v>
          </cell>
          <cell r="AA211">
            <v>18076.5</v>
          </cell>
          <cell r="AB211">
            <v>15396.08</v>
          </cell>
          <cell r="AC211">
            <v>16875.928</v>
          </cell>
          <cell r="AD211">
            <v>18165.607999999997</v>
          </cell>
          <cell r="AE211">
            <v>18392.400000000001</v>
          </cell>
          <cell r="AF211">
            <v>20751.368000000002</v>
          </cell>
          <cell r="AH211" t="str">
            <v>Current Smoker</v>
          </cell>
          <cell r="AI211">
            <v>0.137878230736487</v>
          </cell>
          <cell r="AJ211">
            <v>0.1256938244874892</v>
          </cell>
          <cell r="AK211">
            <v>0.12411279082234374</v>
          </cell>
          <cell r="AL211">
            <v>0.12213872743177753</v>
          </cell>
          <cell r="AM211">
            <v>0.12390432240886878</v>
          </cell>
          <cell r="AN211">
            <v>0.12314812303965435</v>
          </cell>
          <cell r="AO211">
            <v>0.12061795660820532</v>
          </cell>
          <cell r="AQ211" t="str">
            <v>Current Smoker</v>
          </cell>
          <cell r="AR211">
            <v>1.047874553597301E-2</v>
          </cell>
          <cell r="AS211">
            <v>9.8041183100241562E-3</v>
          </cell>
          <cell r="AT211">
            <v>9.432572102498123E-3</v>
          </cell>
          <cell r="AU211">
            <v>1.0015375649405758E-2</v>
          </cell>
          <cell r="AV211">
            <v>1.0655771727162715E-2</v>
          </cell>
          <cell r="AW211">
            <v>1.1083331073568892E-2</v>
          </cell>
          <cell r="AX211">
            <v>1.061438018152207E-2</v>
          </cell>
        </row>
        <row r="212">
          <cell r="G212">
            <v>993493</v>
          </cell>
          <cell r="H212">
            <v>950515</v>
          </cell>
          <cell r="I212">
            <v>848511</v>
          </cell>
          <cell r="J212">
            <v>887298</v>
          </cell>
          <cell r="K212">
            <v>868756</v>
          </cell>
          <cell r="L212">
            <v>875561</v>
          </cell>
          <cell r="M212">
            <v>1028799</v>
          </cell>
          <cell r="O212" t="str">
            <v>Former smoker</v>
          </cell>
          <cell r="P212">
            <v>2</v>
          </cell>
          <cell r="Q212">
            <v>1.9</v>
          </cell>
          <cell r="R212">
            <v>1.9</v>
          </cell>
          <cell r="S212">
            <v>2</v>
          </cell>
          <cell r="T212">
            <v>2</v>
          </cell>
          <cell r="U212">
            <v>2.1</v>
          </cell>
          <cell r="V212">
            <v>1.8</v>
          </cell>
          <cell r="Y212" t="str">
            <v>Former smoker</v>
          </cell>
          <cell r="Z212">
            <v>39739.72</v>
          </cell>
          <cell r="AA212">
            <v>36119.57</v>
          </cell>
          <cell r="AB212">
            <v>32243.417999999998</v>
          </cell>
          <cell r="AC212">
            <v>35491.919999999998</v>
          </cell>
          <cell r="AD212">
            <v>34750.239999999998</v>
          </cell>
          <cell r="AE212">
            <v>36773.562000000005</v>
          </cell>
          <cell r="AF212">
            <v>37036.763999999996</v>
          </cell>
          <cell r="AH212" t="str">
            <v>Former smoker</v>
          </cell>
          <cell r="AI212">
            <v>0.49636033166196697</v>
          </cell>
          <cell r="AJ212">
            <v>0.51552908557810484</v>
          </cell>
          <cell r="AK212">
            <v>0.51984928548453802</v>
          </cell>
          <cell r="AL212">
            <v>0.52658572512080104</v>
          </cell>
          <cell r="AM212">
            <v>0.50960395174237882</v>
          </cell>
          <cell r="AN212">
            <v>0.5276164305966079</v>
          </cell>
          <cell r="AO212">
            <v>0.52623343754347773</v>
          </cell>
          <cell r="AQ212" t="str">
            <v>Former smoker</v>
          </cell>
          <cell r="AR212">
            <v>1.9854413266478677E-2</v>
          </cell>
          <cell r="AS212">
            <v>1.9590105251967981E-2</v>
          </cell>
          <cell r="AT212">
            <v>1.9754272848412444E-2</v>
          </cell>
          <cell r="AU212">
            <v>2.1063429004832043E-2</v>
          </cell>
          <cell r="AV212">
            <v>2.0384158069695152E-2</v>
          </cell>
          <cell r="AW212">
            <v>2.2159890085057535E-2</v>
          </cell>
          <cell r="AX212">
            <v>1.8944403751565201E-2</v>
          </cell>
        </row>
        <row r="213">
          <cell r="G213">
            <v>732092</v>
          </cell>
          <cell r="H213">
            <v>661501</v>
          </cell>
          <cell r="I213">
            <v>581134</v>
          </cell>
          <cell r="J213">
            <v>591900</v>
          </cell>
          <cell r="K213">
            <v>624783</v>
          </cell>
          <cell r="L213">
            <v>579544</v>
          </cell>
          <cell r="M213">
            <v>690414</v>
          </cell>
          <cell r="O213" t="str">
            <v>Never Smoked</v>
          </cell>
          <cell r="P213">
            <v>2.6</v>
          </cell>
          <cell r="Q213">
            <v>2.4</v>
          </cell>
          <cell r="R213">
            <v>2.2999999999999998</v>
          </cell>
          <cell r="S213">
            <v>2.5</v>
          </cell>
          <cell r="T213">
            <v>2.6</v>
          </cell>
          <cell r="U213">
            <v>2.7</v>
          </cell>
          <cell r="V213">
            <v>2.7</v>
          </cell>
          <cell r="Y213" t="str">
            <v>Never Smoked</v>
          </cell>
          <cell r="Z213">
            <v>38068.784</v>
          </cell>
          <cell r="AA213">
            <v>31752.047999999999</v>
          </cell>
          <cell r="AB213">
            <v>26732.164000000001</v>
          </cell>
          <cell r="AC213">
            <v>29595</v>
          </cell>
          <cell r="AD213">
            <v>32488.716</v>
          </cell>
          <cell r="AE213">
            <v>31295.376</v>
          </cell>
          <cell r="AF213">
            <v>37282.356</v>
          </cell>
          <cell r="AH213" t="str">
            <v>Never Smoked</v>
          </cell>
          <cell r="AI213">
            <v>0.365761437601546</v>
          </cell>
          <cell r="AJ213">
            <v>0.35877708993440599</v>
          </cell>
          <cell r="AK213">
            <v>0.35603792369311826</v>
          </cell>
          <cell r="AL213">
            <v>0.35127554744742145</v>
          </cell>
          <cell r="AM213">
            <v>0.36649172584875234</v>
          </cell>
          <cell r="AN213">
            <v>0.34923544636373771</v>
          </cell>
          <cell r="AO213">
            <v>0.35314860584831698</v>
          </cell>
          <cell r="AQ213" t="str">
            <v>Never Smoked</v>
          </cell>
          <cell r="AR213">
            <v>1.9019594755280395E-2</v>
          </cell>
          <cell r="AS213">
            <v>1.7221300316851488E-2</v>
          </cell>
          <cell r="AT213">
            <v>1.6377744489883439E-2</v>
          </cell>
          <cell r="AU213">
            <v>1.7563777372371071E-2</v>
          </cell>
          <cell r="AV213">
            <v>1.9057569744135121E-2</v>
          </cell>
          <cell r="AW213">
            <v>1.8858714103641837E-2</v>
          </cell>
          <cell r="AX213">
            <v>1.9070024715809118E-2</v>
          </cell>
        </row>
        <row r="214">
          <cell r="G214">
            <v>1197351</v>
          </cell>
          <cell r="H214">
            <v>1105264</v>
          </cell>
          <cell r="I214">
            <v>974754</v>
          </cell>
          <cell r="J214">
            <v>1007638</v>
          </cell>
          <cell r="K214">
            <v>1015603</v>
          </cell>
          <cell r="L214">
            <v>991856</v>
          </cell>
          <cell r="M214">
            <v>1163866</v>
          </cell>
          <cell r="O214" t="str">
            <v>All people</v>
          </cell>
          <cell r="P214">
            <v>1.7</v>
          </cell>
          <cell r="Q214">
            <v>1.5</v>
          </cell>
          <cell r="R214">
            <v>1.9</v>
          </cell>
          <cell r="S214">
            <v>1.6</v>
          </cell>
          <cell r="T214">
            <v>1.7</v>
          </cell>
          <cell r="U214">
            <v>2.1</v>
          </cell>
          <cell r="V214">
            <v>1.8</v>
          </cell>
          <cell r="Y214" t="str">
            <v>All people</v>
          </cell>
          <cell r="Z214">
            <v>40709.934000000001</v>
          </cell>
          <cell r="AA214">
            <v>33157.919999999998</v>
          </cell>
          <cell r="AB214">
            <v>37040.651999999995</v>
          </cell>
          <cell r="AC214">
            <v>32244.416000000001</v>
          </cell>
          <cell r="AD214">
            <v>34530.502</v>
          </cell>
          <cell r="AE214">
            <v>41657.952000000005</v>
          </cell>
          <cell r="AF214">
            <v>41899.175999999999</v>
          </cell>
          <cell r="AH214" t="str">
            <v>All people</v>
          </cell>
          <cell r="AI214">
            <v>1</v>
          </cell>
          <cell r="AJ214">
            <v>1</v>
          </cell>
          <cell r="AK214">
            <v>1</v>
          </cell>
          <cell r="AL214">
            <v>1</v>
          </cell>
          <cell r="AM214">
            <v>1</v>
          </cell>
          <cell r="AN214">
            <v>1</v>
          </cell>
          <cell r="AO214">
            <v>1</v>
          </cell>
          <cell r="AQ214" t="str">
            <v>All people</v>
          </cell>
          <cell r="AR214">
            <v>3.4000000000000002E-2</v>
          </cell>
          <cell r="AS214">
            <v>0.03</v>
          </cell>
          <cell r="AT214">
            <v>3.7999999999999999E-2</v>
          </cell>
          <cell r="AU214">
            <v>3.2000000000000001E-2</v>
          </cell>
          <cell r="AV214">
            <v>3.4000000000000002E-2</v>
          </cell>
          <cell r="AW214">
            <v>4.2000000000000003E-2</v>
          </cell>
          <cell r="AX214">
            <v>3.6000000000000004E-2</v>
          </cell>
        </row>
        <row r="215">
          <cell r="G215">
            <v>149365</v>
          </cell>
          <cell r="H215">
            <v>129952</v>
          </cell>
          <cell r="I215">
            <v>112441</v>
          </cell>
          <cell r="J215">
            <v>113343</v>
          </cell>
          <cell r="K215">
            <v>114392</v>
          </cell>
          <cell r="L215">
            <v>115677</v>
          </cell>
          <cell r="M215">
            <v>120847</v>
          </cell>
          <cell r="O215" t="str">
            <v>Current Smoker</v>
          </cell>
          <cell r="P215">
            <v>5.6</v>
          </cell>
          <cell r="Q215">
            <v>5.0999999999999996</v>
          </cell>
          <cell r="R215">
            <v>5.5</v>
          </cell>
          <cell r="S215">
            <v>5.9</v>
          </cell>
          <cell r="T215">
            <v>6</v>
          </cell>
          <cell r="U215">
            <v>6.4</v>
          </cell>
          <cell r="V215">
            <v>6.3</v>
          </cell>
          <cell r="Y215" t="str">
            <v>Current Smoker</v>
          </cell>
          <cell r="Z215">
            <v>16728.88</v>
          </cell>
          <cell r="AA215">
            <v>13255.103999999999</v>
          </cell>
          <cell r="AB215">
            <v>12368.51</v>
          </cell>
          <cell r="AC215">
            <v>13374.474000000002</v>
          </cell>
          <cell r="AD215">
            <v>13727.04</v>
          </cell>
          <cell r="AE215">
            <v>14806.656000000001</v>
          </cell>
          <cell r="AF215">
            <v>15226.722</v>
          </cell>
          <cell r="AH215" t="str">
            <v>Current Smoker</v>
          </cell>
          <cell r="AI215">
            <v>0.12474621059321786</v>
          </cell>
          <cell r="AJ215">
            <v>0.11757552946626326</v>
          </cell>
          <cell r="AK215">
            <v>0.11535320706557757</v>
          </cell>
          <cell r="AL215">
            <v>0.11248384836617913</v>
          </cell>
          <cell r="AM215">
            <v>0.11263456291483975</v>
          </cell>
          <cell r="AN215">
            <v>0.11662680873029956</v>
          </cell>
          <cell r="AO215">
            <v>0.10383239994982241</v>
          </cell>
          <cell r="AQ215" t="str">
            <v>Current Smoker</v>
          </cell>
          <cell r="AR215">
            <v>1.39715755864404E-2</v>
          </cell>
          <cell r="AS215">
            <v>1.1992704005558852E-2</v>
          </cell>
          <cell r="AT215">
            <v>1.2688852777213534E-2</v>
          </cell>
          <cell r="AU215">
            <v>1.3273094107209138E-2</v>
          </cell>
          <cell r="AV215">
            <v>1.351614754978077E-2</v>
          </cell>
          <cell r="AW215">
            <v>1.4928231517478343E-2</v>
          </cell>
          <cell r="AX215">
            <v>1.3082882393677624E-2</v>
          </cell>
        </row>
        <row r="216">
          <cell r="G216">
            <v>444875</v>
          </cell>
          <cell r="H216">
            <v>448234</v>
          </cell>
          <cell r="I216">
            <v>394936</v>
          </cell>
          <cell r="J216">
            <v>411568</v>
          </cell>
          <cell r="K216">
            <v>415934</v>
          </cell>
          <cell r="L216">
            <v>413194</v>
          </cell>
          <cell r="M216">
            <v>508790</v>
          </cell>
          <cell r="O216" t="str">
            <v>Former smoker</v>
          </cell>
          <cell r="P216">
            <v>2.9</v>
          </cell>
          <cell r="Q216">
            <v>2.7</v>
          </cell>
          <cell r="R216">
            <v>2.9</v>
          </cell>
          <cell r="S216">
            <v>2.9</v>
          </cell>
          <cell r="T216">
            <v>2.9</v>
          </cell>
          <cell r="U216">
            <v>3.1</v>
          </cell>
          <cell r="V216">
            <v>2.7</v>
          </cell>
          <cell r="Y216" t="str">
            <v>Former smoker</v>
          </cell>
          <cell r="Z216">
            <v>25802.75</v>
          </cell>
          <cell r="AA216">
            <v>24204.636000000002</v>
          </cell>
          <cell r="AB216">
            <v>22906.287999999997</v>
          </cell>
          <cell r="AC216">
            <v>23870.944</v>
          </cell>
          <cell r="AD216">
            <v>24124.171999999999</v>
          </cell>
          <cell r="AE216">
            <v>25618.028000000002</v>
          </cell>
          <cell r="AF216">
            <v>27474.66</v>
          </cell>
          <cell r="AH216" t="str">
            <v>Former smoker</v>
          </cell>
          <cell r="AI216">
            <v>0.37154936188302345</v>
          </cell>
          <cell r="AJ216">
            <v>0.40554473863258012</v>
          </cell>
          <cell r="AK216">
            <v>0.40516479029580799</v>
          </cell>
          <cell r="AL216">
            <v>0.40844827209771761</v>
          </cell>
          <cell r="AM216">
            <v>0.40954388673526959</v>
          </cell>
          <cell r="AN216">
            <v>0.41658668193770065</v>
          </cell>
          <cell r="AO216">
            <v>0.43715513641604792</v>
          </cell>
          <cell r="AQ216" t="str">
            <v>Former smoker</v>
          </cell>
          <cell r="AR216">
            <v>2.1549862989215362E-2</v>
          </cell>
          <cell r="AS216">
            <v>2.1899415886159325E-2</v>
          </cell>
          <cell r="AT216">
            <v>2.3499557837156862E-2</v>
          </cell>
          <cell r="AU216">
            <v>2.3689999781667619E-2</v>
          </cell>
          <cell r="AV216">
            <v>2.3753545430645638E-2</v>
          </cell>
          <cell r="AW216">
            <v>2.5828374280137442E-2</v>
          </cell>
          <cell r="AX216">
            <v>2.3606377366466588E-2</v>
          </cell>
        </row>
        <row r="217">
          <cell r="G217">
            <v>603111</v>
          </cell>
          <cell r="H217">
            <v>527078</v>
          </cell>
          <cell r="I217">
            <v>467377</v>
          </cell>
          <cell r="J217">
            <v>482727</v>
          </cell>
          <cell r="K217">
            <v>485277</v>
          </cell>
          <cell r="L217">
            <v>462985</v>
          </cell>
          <cell r="M217">
            <v>534229</v>
          </cell>
          <cell r="O217" t="str">
            <v>Never Smoked</v>
          </cell>
          <cell r="P217">
            <v>2.6</v>
          </cell>
          <cell r="Q217">
            <v>2.4</v>
          </cell>
          <cell r="R217">
            <v>2.5</v>
          </cell>
          <cell r="S217">
            <v>2.6</v>
          </cell>
          <cell r="T217">
            <v>2.7</v>
          </cell>
          <cell r="U217">
            <v>2.9</v>
          </cell>
          <cell r="V217">
            <v>2.7</v>
          </cell>
          <cell r="Y217" t="str">
            <v>Never Smoked</v>
          </cell>
          <cell r="Z217">
            <v>31361.772000000001</v>
          </cell>
          <cell r="AA217">
            <v>25299.743999999999</v>
          </cell>
          <cell r="AB217">
            <v>23368.85</v>
          </cell>
          <cell r="AC217">
            <v>25101.804</v>
          </cell>
          <cell r="AD217">
            <v>26204.958000000002</v>
          </cell>
          <cell r="AE217">
            <v>26853.13</v>
          </cell>
          <cell r="AF217">
            <v>28848.366000000002</v>
          </cell>
          <cell r="AH217" t="str">
            <v>Never Smoked</v>
          </cell>
          <cell r="AI217">
            <v>0.50370442752375866</v>
          </cell>
          <cell r="AJ217">
            <v>0.47687973190115662</v>
          </cell>
          <cell r="AK217">
            <v>0.47948200263861446</v>
          </cell>
          <cell r="AL217">
            <v>0.47906787953610325</v>
          </cell>
          <cell r="AM217">
            <v>0.47782155034989066</v>
          </cell>
          <cell r="AN217">
            <v>0.46678650933199983</v>
          </cell>
          <cell r="AO217">
            <v>0.45901246363412967</v>
          </cell>
          <cell r="AQ217" t="str">
            <v>Never Smoked</v>
          </cell>
          <cell r="AR217">
            <v>2.6192630231235449E-2</v>
          </cell>
          <cell r="AS217">
            <v>2.2890227131255516E-2</v>
          </cell>
          <cell r="AT217">
            <v>2.3974100131930721E-2</v>
          </cell>
          <cell r="AU217">
            <v>2.4911529735877371E-2</v>
          </cell>
          <cell r="AV217">
            <v>2.5802363718894095E-2</v>
          </cell>
          <cell r="AW217">
            <v>2.7073617541255989E-2</v>
          </cell>
          <cell r="AX217">
            <v>2.4786673036243004E-2</v>
          </cell>
        </row>
        <row r="218">
          <cell r="G218">
            <v>804205</v>
          </cell>
          <cell r="H218">
            <v>738502</v>
          </cell>
          <cell r="I218">
            <v>657471</v>
          </cell>
          <cell r="J218">
            <v>677364</v>
          </cell>
          <cell r="K218">
            <v>689164</v>
          </cell>
          <cell r="L218">
            <v>667609</v>
          </cell>
          <cell r="M218">
            <v>791158</v>
          </cell>
          <cell r="O218" t="str">
            <v>All people</v>
          </cell>
          <cell r="P218">
            <v>2</v>
          </cell>
          <cell r="Q218">
            <v>2.4</v>
          </cell>
          <cell r="R218">
            <v>2.2999999999999998</v>
          </cell>
          <cell r="S218">
            <v>2.5</v>
          </cell>
          <cell r="T218">
            <v>2.6</v>
          </cell>
          <cell r="U218">
            <v>2.7</v>
          </cell>
          <cell r="V218">
            <v>2.2000000000000002</v>
          </cell>
          <cell r="Y218" t="str">
            <v>All people</v>
          </cell>
          <cell r="Z218">
            <v>32168.2</v>
          </cell>
          <cell r="AA218">
            <v>35448.095999999998</v>
          </cell>
          <cell r="AB218">
            <v>30243.665999999997</v>
          </cell>
          <cell r="AC218">
            <v>33868.199999999997</v>
          </cell>
          <cell r="AD218">
            <v>35836.528000000006</v>
          </cell>
          <cell r="AE218">
            <v>36050.885999999999</v>
          </cell>
          <cell r="AF218">
            <v>34810.952000000005</v>
          </cell>
          <cell r="AH218" t="str">
            <v>All people</v>
          </cell>
          <cell r="AI218">
            <v>1</v>
          </cell>
          <cell r="AJ218">
            <v>1</v>
          </cell>
          <cell r="AK218">
            <v>1</v>
          </cell>
          <cell r="AL218">
            <v>1</v>
          </cell>
          <cell r="AM218">
            <v>1</v>
          </cell>
          <cell r="AN218">
            <v>1</v>
          </cell>
          <cell r="AO218">
            <v>1</v>
          </cell>
          <cell r="AQ218" t="str">
            <v>All people</v>
          </cell>
          <cell r="AR218">
            <v>0.04</v>
          </cell>
          <cell r="AS218">
            <v>4.8000000000000001E-2</v>
          </cell>
          <cell r="AT218">
            <v>4.5999999999999999E-2</v>
          </cell>
          <cell r="AU218">
            <v>0.05</v>
          </cell>
          <cell r="AV218">
            <v>5.2000000000000005E-2</v>
          </cell>
          <cell r="AW218">
            <v>5.4000000000000006E-2</v>
          </cell>
          <cell r="AX218">
            <v>4.4000000000000004E-2</v>
          </cell>
        </row>
        <row r="219">
          <cell r="G219">
            <v>126606</v>
          </cell>
          <cell r="H219">
            <v>101798</v>
          </cell>
          <cell r="I219">
            <v>90139</v>
          </cell>
          <cell r="J219">
            <v>92461</v>
          </cell>
          <cell r="K219">
            <v>96836</v>
          </cell>
          <cell r="L219">
            <v>88683</v>
          </cell>
          <cell r="M219">
            <v>114964</v>
          </cell>
          <cell r="O219" t="str">
            <v>Current Smoker</v>
          </cell>
          <cell r="P219">
            <v>5.6</v>
          </cell>
          <cell r="Q219">
            <v>5.7</v>
          </cell>
          <cell r="R219">
            <v>5.8</v>
          </cell>
          <cell r="S219">
            <v>6.2</v>
          </cell>
          <cell r="T219">
            <v>6.2</v>
          </cell>
          <cell r="U219">
            <v>7.1</v>
          </cell>
          <cell r="V219">
            <v>6.3</v>
          </cell>
          <cell r="Y219" t="str">
            <v>Current Smoker</v>
          </cell>
          <cell r="Z219">
            <v>14179.871999999999</v>
          </cell>
          <cell r="AA219">
            <v>11604.972</v>
          </cell>
          <cell r="AB219">
            <v>10456.124</v>
          </cell>
          <cell r="AC219">
            <v>11465.164000000001</v>
          </cell>
          <cell r="AD219">
            <v>12007.664000000001</v>
          </cell>
          <cell r="AE219">
            <v>12592.985999999999</v>
          </cell>
          <cell r="AF219">
            <v>14485.464</v>
          </cell>
          <cell r="AH219" t="str">
            <v>Current Smoker</v>
          </cell>
          <cell r="AI219">
            <v>0.15743000851772868</v>
          </cell>
          <cell r="AJ219">
            <v>0.13784390563600368</v>
          </cell>
          <cell r="AK219">
            <v>0.13709958309948272</v>
          </cell>
          <cell r="AL219">
            <v>0.13650120171724509</v>
          </cell>
          <cell r="AM219">
            <v>0.14051227284071716</v>
          </cell>
          <cell r="AN219">
            <v>0.13283673527468923</v>
          </cell>
          <cell r="AO219">
            <v>0.14531105038437328</v>
          </cell>
          <cell r="AQ219" t="str">
            <v>Current Smoker</v>
          </cell>
          <cell r="AR219">
            <v>1.763216095398561E-2</v>
          </cell>
          <cell r="AS219">
            <v>1.5714205242504421E-2</v>
          </cell>
          <cell r="AT219">
            <v>1.5903551639539996E-2</v>
          </cell>
          <cell r="AU219">
            <v>1.6926149012938391E-2</v>
          </cell>
          <cell r="AV219">
            <v>1.7423521832248927E-2</v>
          </cell>
          <cell r="AW219">
            <v>1.8862816409005868E-2</v>
          </cell>
          <cell r="AX219">
            <v>1.8309192348431032E-2</v>
          </cell>
        </row>
        <row r="220">
          <cell r="G220">
            <v>548618</v>
          </cell>
          <cell r="H220">
            <v>502281</v>
          </cell>
          <cell r="I220">
            <v>453575</v>
          </cell>
          <cell r="J220">
            <v>475730</v>
          </cell>
          <cell r="K220">
            <v>452822</v>
          </cell>
          <cell r="L220">
            <v>462367</v>
          </cell>
          <cell r="M220">
            <v>520009</v>
          </cell>
          <cell r="O220" t="str">
            <v>Former smoker</v>
          </cell>
          <cell r="P220">
            <v>2.6</v>
          </cell>
          <cell r="Q220">
            <v>2.4</v>
          </cell>
          <cell r="R220">
            <v>2.5</v>
          </cell>
          <cell r="S220">
            <v>2.6</v>
          </cell>
          <cell r="T220">
            <v>2.7</v>
          </cell>
          <cell r="U220">
            <v>2.9</v>
          </cell>
          <cell r="V220">
            <v>2.7</v>
          </cell>
          <cell r="Y220" t="str">
            <v>Former smoker</v>
          </cell>
          <cell r="Z220">
            <v>28528.136000000002</v>
          </cell>
          <cell r="AA220">
            <v>24109.487999999998</v>
          </cell>
          <cell r="AB220">
            <v>22678.75</v>
          </cell>
          <cell r="AC220">
            <v>24737.96</v>
          </cell>
          <cell r="AD220">
            <v>24452.388000000003</v>
          </cell>
          <cell r="AE220">
            <v>26817.286</v>
          </cell>
          <cell r="AF220">
            <v>28080.486000000001</v>
          </cell>
          <cell r="AH220" t="str">
            <v>Former smoker</v>
          </cell>
          <cell r="AI220">
            <v>0.68218675586448729</v>
          </cell>
          <cell r="AJ220">
            <v>0.68013492177407775</v>
          </cell>
          <cell r="AK220">
            <v>0.68987833683919142</v>
          </cell>
          <cell r="AL220">
            <v>0.7023254852634625</v>
          </cell>
          <cell r="AM220">
            <v>0.65705985803088962</v>
          </cell>
          <cell r="AN220">
            <v>0.69257155011391403</v>
          </cell>
          <cell r="AO220">
            <v>0.65727579067645148</v>
          </cell>
          <cell r="AQ220" t="str">
            <v>Former smoker</v>
          </cell>
          <cell r="AR220">
            <v>3.5473711304953338E-2</v>
          </cell>
          <cell r="AS220">
            <v>3.264647624515573E-2</v>
          </cell>
          <cell r="AT220">
            <v>3.4493916841959571E-2</v>
          </cell>
          <cell r="AU220">
            <v>3.6520925233700055E-2</v>
          </cell>
          <cell r="AV220">
            <v>3.5481232333668039E-2</v>
          </cell>
          <cell r="AW220">
            <v>4.0169149906607006E-2</v>
          </cell>
          <cell r="AX220">
            <v>3.5492892696528382E-2</v>
          </cell>
        </row>
        <row r="221">
          <cell r="G221">
            <v>128981</v>
          </cell>
          <cell r="H221">
            <v>134423</v>
          </cell>
          <cell r="I221">
            <v>113757</v>
          </cell>
          <cell r="J221">
            <v>109173</v>
          </cell>
          <cell r="K221">
            <v>139506</v>
          </cell>
          <cell r="L221">
            <v>116559</v>
          </cell>
          <cell r="M221">
            <v>156185</v>
          </cell>
          <cell r="O221" t="str">
            <v>Never Smoked</v>
          </cell>
          <cell r="P221">
            <v>5.6</v>
          </cell>
          <cell r="Q221">
            <v>5.0999999999999996</v>
          </cell>
          <cell r="R221">
            <v>5.5</v>
          </cell>
          <cell r="S221">
            <v>5.9</v>
          </cell>
          <cell r="T221">
            <v>5.4</v>
          </cell>
          <cell r="U221">
            <v>6.4</v>
          </cell>
          <cell r="V221">
            <v>5.0999999999999996</v>
          </cell>
          <cell r="Y221" t="str">
            <v>Never Smoked</v>
          </cell>
          <cell r="Z221">
            <v>14445.871999999999</v>
          </cell>
          <cell r="AA221">
            <v>13711.145999999999</v>
          </cell>
          <cell r="AB221">
            <v>12513.27</v>
          </cell>
          <cell r="AC221">
            <v>12882.414000000001</v>
          </cell>
          <cell r="AD221">
            <v>15066.648000000001</v>
          </cell>
          <cell r="AE221">
            <v>14919.552000000001</v>
          </cell>
          <cell r="AF221">
            <v>15930.87</v>
          </cell>
          <cell r="AH221" t="str">
            <v>Never Smoked</v>
          </cell>
          <cell r="AI221">
            <v>0.16038323561778403</v>
          </cell>
          <cell r="AJ221">
            <v>0.18202117258991851</v>
          </cell>
          <cell r="AK221">
            <v>0.17302208006132591</v>
          </cell>
          <cell r="AL221">
            <v>0.16117331301929244</v>
          </cell>
          <cell r="AM221">
            <v>0.20242786912839325</v>
          </cell>
          <cell r="AN221">
            <v>0.1745917146113968</v>
          </cell>
          <cell r="AO221">
            <v>0.19741315893917524</v>
          </cell>
          <cell r="AQ221" t="str">
            <v>Never Smoked</v>
          </cell>
          <cell r="AR221">
            <v>1.796292238919181E-2</v>
          </cell>
          <cell r="AS221">
            <v>1.8566159604171687E-2</v>
          </cell>
          <cell r="AT221">
            <v>1.9032428806745848E-2</v>
          </cell>
          <cell r="AU221">
            <v>1.901845093627651E-2</v>
          </cell>
          <cell r="AV221">
            <v>2.1862209865866469E-2</v>
          </cell>
          <cell r="AW221">
            <v>2.2347739470258792E-2</v>
          </cell>
          <cell r="AX221">
            <v>2.0136142211795875E-2</v>
          </cell>
        </row>
        <row r="222">
          <cell r="G222">
            <v>8368947</v>
          </cell>
          <cell r="H222">
            <v>7183443</v>
          </cell>
          <cell r="I222">
            <v>5966894</v>
          </cell>
          <cell r="J222">
            <v>6162037</v>
          </cell>
          <cell r="K222">
            <v>6133316</v>
          </cell>
          <cell r="L222">
            <v>5720293</v>
          </cell>
          <cell r="M222">
            <v>6467467</v>
          </cell>
          <cell r="O222" t="str">
            <v>All people</v>
          </cell>
          <cell r="P222">
            <v>0.6</v>
          </cell>
          <cell r="Q222">
            <v>0.7</v>
          </cell>
          <cell r="R222">
            <v>0.9</v>
          </cell>
          <cell r="S222">
            <v>0.9</v>
          </cell>
          <cell r="T222">
            <v>0.9</v>
          </cell>
          <cell r="U222">
            <v>1.2</v>
          </cell>
          <cell r="V222">
            <v>1.1000000000000001</v>
          </cell>
          <cell r="Y222" t="str">
            <v>All people</v>
          </cell>
          <cell r="Z222">
            <v>100427.364</v>
          </cell>
          <cell r="AA222">
            <v>100568.20199999999</v>
          </cell>
          <cell r="AB222">
            <v>107404.092</v>
          </cell>
          <cell r="AC222">
            <v>110916.666</v>
          </cell>
          <cell r="AD222">
            <v>110399.68800000001</v>
          </cell>
          <cell r="AE222">
            <v>137287.03200000001</v>
          </cell>
          <cell r="AF222">
            <v>142284.274</v>
          </cell>
          <cell r="AH222" t="str">
            <v>All people</v>
          </cell>
          <cell r="AI222">
            <v>1</v>
          </cell>
          <cell r="AJ222">
            <v>1</v>
          </cell>
          <cell r="AK222">
            <v>1</v>
          </cell>
          <cell r="AL222">
            <v>1</v>
          </cell>
          <cell r="AM222">
            <v>1</v>
          </cell>
          <cell r="AN222">
            <v>1</v>
          </cell>
          <cell r="AO222">
            <v>1</v>
          </cell>
          <cell r="AQ222" t="str">
            <v>All people</v>
          </cell>
          <cell r="AR222">
            <v>1.2E-2</v>
          </cell>
          <cell r="AS222">
            <v>1.3999999999999999E-2</v>
          </cell>
          <cell r="AT222">
            <v>1.8000000000000002E-2</v>
          </cell>
          <cell r="AU222">
            <v>1.8000000000000002E-2</v>
          </cell>
          <cell r="AV222">
            <v>1.8000000000000002E-2</v>
          </cell>
          <cell r="AW222">
            <v>2.4E-2</v>
          </cell>
          <cell r="AX222">
            <v>2.2000000000000002E-2</v>
          </cell>
        </row>
        <row r="223">
          <cell r="G223">
            <v>2656987</v>
          </cell>
          <cell r="H223">
            <v>2013482</v>
          </cell>
          <cell r="I223">
            <v>1668555</v>
          </cell>
          <cell r="J223">
            <v>1746415</v>
          </cell>
          <cell r="K223">
            <v>1731361</v>
          </cell>
          <cell r="L223">
            <v>1610798</v>
          </cell>
          <cell r="M223">
            <v>1705530</v>
          </cell>
          <cell r="O223" t="str">
            <v>Current Smoker</v>
          </cell>
          <cell r="P223">
            <v>1.4</v>
          </cell>
          <cell r="Q223">
            <v>1.6</v>
          </cell>
          <cell r="R223">
            <v>1.8</v>
          </cell>
          <cell r="S223">
            <v>1.9</v>
          </cell>
          <cell r="T223">
            <v>2.1</v>
          </cell>
          <cell r="U223">
            <v>2.2000000000000002</v>
          </cell>
          <cell r="V223">
            <v>2.2999999999999998</v>
          </cell>
          <cell r="Y223" t="str">
            <v>Current Smoker</v>
          </cell>
          <cell r="Z223">
            <v>74395.635999999999</v>
          </cell>
          <cell r="AA223">
            <v>64431.424000000006</v>
          </cell>
          <cell r="AB223">
            <v>60067.98</v>
          </cell>
          <cell r="AC223">
            <v>66363.77</v>
          </cell>
          <cell r="AD223">
            <v>72717.161999999997</v>
          </cell>
          <cell r="AE223">
            <v>70875.112000000008</v>
          </cell>
          <cell r="AF223">
            <v>78454.37999999999</v>
          </cell>
          <cell r="AH223" t="str">
            <v>Current Smoker</v>
          </cell>
          <cell r="AI223">
            <v>0.31748163777354549</v>
          </cell>
          <cell r="AJ223">
            <v>0.28029483911823344</v>
          </cell>
          <cell r="AK223">
            <v>0.27963543511917588</v>
          </cell>
          <cell r="AL223">
            <v>0.28341520831504258</v>
          </cell>
          <cell r="AM223">
            <v>0.28228791733541858</v>
          </cell>
          <cell r="AN223">
            <v>0.28159361766958441</v>
          </cell>
          <cell r="AO223">
            <v>0.26370911517600321</v>
          </cell>
          <cell r="AQ223" t="str">
            <v>Current Smoker</v>
          </cell>
          <cell r="AR223">
            <v>8.8894858576592725E-3</v>
          </cell>
          <cell r="AS223">
            <v>8.9694348517834702E-3</v>
          </cell>
          <cell r="AT223">
            <v>1.0066875664290331E-2</v>
          </cell>
          <cell r="AU223">
            <v>1.0769777915971617E-2</v>
          </cell>
          <cell r="AV223">
            <v>1.1856092528087581E-2</v>
          </cell>
          <cell r="AW223">
            <v>1.2390119177461715E-2</v>
          </cell>
          <cell r="AX223">
            <v>1.2130619298096145E-2</v>
          </cell>
        </row>
        <row r="224">
          <cell r="G224">
            <v>2943119</v>
          </cell>
          <cell r="H224">
            <v>2779169</v>
          </cell>
          <cell r="I224">
            <v>2275543</v>
          </cell>
          <cell r="J224">
            <v>2277069</v>
          </cell>
          <cell r="K224">
            <v>2235858</v>
          </cell>
          <cell r="L224">
            <v>2109845</v>
          </cell>
          <cell r="M224">
            <v>2445213</v>
          </cell>
          <cell r="O224" t="str">
            <v>Former smoker</v>
          </cell>
          <cell r="P224">
            <v>1.4</v>
          </cell>
          <cell r="Q224">
            <v>1.6</v>
          </cell>
          <cell r="R224">
            <v>1.5</v>
          </cell>
          <cell r="S224">
            <v>1.6</v>
          </cell>
          <cell r="T224">
            <v>1.8</v>
          </cell>
          <cell r="U224">
            <v>1.9</v>
          </cell>
          <cell r="V224">
            <v>2</v>
          </cell>
          <cell r="Y224" t="str">
            <v>Former smoker</v>
          </cell>
          <cell r="Z224">
            <v>82407.331999999995</v>
          </cell>
          <cell r="AA224">
            <v>88933.40800000001</v>
          </cell>
          <cell r="AB224">
            <v>68266.289999999994</v>
          </cell>
          <cell r="AC224">
            <v>72866.208000000013</v>
          </cell>
          <cell r="AD224">
            <v>80490.887999999992</v>
          </cell>
          <cell r="AE224">
            <v>80174.11</v>
          </cell>
          <cell r="AF224">
            <v>97808.52</v>
          </cell>
          <cell r="AH224" t="str">
            <v>Former smoker</v>
          </cell>
          <cell r="AI224">
            <v>0.35167136319539366</v>
          </cell>
          <cell r="AJ224">
            <v>0.38688536959226932</v>
          </cell>
          <cell r="AK224">
            <v>0.38136139170563443</v>
          </cell>
          <cell r="AL224">
            <v>0.36953186097389551</v>
          </cell>
          <cell r="AM224">
            <v>0.36454309544787844</v>
          </cell>
          <cell r="AN224">
            <v>0.36883512785096845</v>
          </cell>
          <cell r="AO224">
            <v>0.37807892950980654</v>
          </cell>
          <cell r="AQ224" t="str">
            <v>Former smoker</v>
          </cell>
          <cell r="AR224">
            <v>9.8467981694710209E-3</v>
          </cell>
          <cell r="AS224">
            <v>1.2380331826952619E-2</v>
          </cell>
          <cell r="AT224">
            <v>1.1440841751169033E-2</v>
          </cell>
          <cell r="AU224">
            <v>1.1825019551164656E-2</v>
          </cell>
          <cell r="AV224">
            <v>1.3123551436123624E-2</v>
          </cell>
          <cell r="AW224">
            <v>1.4015734858336801E-2</v>
          </cell>
          <cell r="AX224">
            <v>1.5123157180392262E-2</v>
          </cell>
        </row>
        <row r="225">
          <cell r="G225">
            <v>2768841</v>
          </cell>
          <cell r="H225">
            <v>2390792</v>
          </cell>
          <cell r="I225">
            <v>2022796</v>
          </cell>
          <cell r="J225">
            <v>2138553</v>
          </cell>
          <cell r="K225">
            <v>2166097</v>
          </cell>
          <cell r="L225">
            <v>1999650</v>
          </cell>
          <cell r="M225">
            <v>2316724</v>
          </cell>
          <cell r="O225" t="str">
            <v>Never Smoked</v>
          </cell>
          <cell r="P225">
            <v>1.4</v>
          </cell>
          <cell r="Q225">
            <v>1.6</v>
          </cell>
          <cell r="R225">
            <v>1.5</v>
          </cell>
          <cell r="S225">
            <v>1.6</v>
          </cell>
          <cell r="T225">
            <v>1.8</v>
          </cell>
          <cell r="U225">
            <v>2.2000000000000002</v>
          </cell>
          <cell r="V225">
            <v>2</v>
          </cell>
          <cell r="Y225" t="str">
            <v>Never Smoked</v>
          </cell>
          <cell r="Z225">
            <v>77527.547999999995</v>
          </cell>
          <cell r="AA225">
            <v>76505.343999999997</v>
          </cell>
          <cell r="AB225">
            <v>60683.88</v>
          </cell>
          <cell r="AC225">
            <v>68433.696000000011</v>
          </cell>
          <cell r="AD225">
            <v>77979.491999999998</v>
          </cell>
          <cell r="AE225">
            <v>87984.6</v>
          </cell>
          <cell r="AF225">
            <v>92668.96</v>
          </cell>
          <cell r="AH225" t="str">
            <v>Never Smoked</v>
          </cell>
          <cell r="AI225">
            <v>0.33084699903106091</v>
          </cell>
          <cell r="AJ225">
            <v>0.33281979128949724</v>
          </cell>
          <cell r="AK225">
            <v>0.33900317317518963</v>
          </cell>
          <cell r="AL225">
            <v>0.34705293071106197</v>
          </cell>
          <cell r="AM225">
            <v>0.35316898721670298</v>
          </cell>
          <cell r="AN225">
            <v>0.34957125447944715</v>
          </cell>
          <cell r="AO225">
            <v>0.35821195531419026</v>
          </cell>
          <cell r="AQ225" t="str">
            <v>Never Smoked</v>
          </cell>
          <cell r="AR225">
            <v>9.2637159728697054E-3</v>
          </cell>
          <cell r="AS225">
            <v>1.0650233321263912E-2</v>
          </cell>
          <cell r="AT225">
            <v>1.0170095195255689E-2</v>
          </cell>
          <cell r="AU225">
            <v>1.1105693782753983E-2</v>
          </cell>
          <cell r="AV225">
            <v>1.2714083539801309E-2</v>
          </cell>
          <cell r="AW225">
            <v>1.5381135197095677E-2</v>
          </cell>
          <cell r="AX225">
            <v>1.432847821256761E-2</v>
          </cell>
        </row>
        <row r="226">
          <cell r="G226">
            <v>4399249</v>
          </cell>
          <cell r="H226">
            <v>3807091</v>
          </cell>
          <cell r="I226">
            <v>3165940</v>
          </cell>
          <cell r="J226">
            <v>3261209</v>
          </cell>
          <cell r="K226">
            <v>3215610</v>
          </cell>
          <cell r="L226">
            <v>2999288</v>
          </cell>
          <cell r="M226">
            <v>3381522</v>
          </cell>
          <cell r="O226" t="str">
            <v>All people</v>
          </cell>
          <cell r="P226">
            <v>1</v>
          </cell>
          <cell r="Q226">
            <v>1.2</v>
          </cell>
          <cell r="R226">
            <v>1.2</v>
          </cell>
          <cell r="S226">
            <v>1.3</v>
          </cell>
          <cell r="T226">
            <v>1.4</v>
          </cell>
          <cell r="U226">
            <v>1.9</v>
          </cell>
          <cell r="V226">
            <v>1.6</v>
          </cell>
          <cell r="Y226" t="str">
            <v>All people</v>
          </cell>
          <cell r="Z226">
            <v>87984.98</v>
          </cell>
          <cell r="AA226">
            <v>91370.184000000008</v>
          </cell>
          <cell r="AB226">
            <v>75982.559999999998</v>
          </cell>
          <cell r="AC226">
            <v>84791.434000000008</v>
          </cell>
          <cell r="AD226">
            <v>90037.08</v>
          </cell>
          <cell r="AE226">
            <v>113972.944</v>
          </cell>
          <cell r="AF226">
            <v>108208.704</v>
          </cell>
          <cell r="AH226" t="str">
            <v>All people</v>
          </cell>
          <cell r="AI226">
            <v>1</v>
          </cell>
          <cell r="AJ226">
            <v>1</v>
          </cell>
          <cell r="AK226">
            <v>1</v>
          </cell>
          <cell r="AL226">
            <v>1</v>
          </cell>
          <cell r="AM226">
            <v>1</v>
          </cell>
          <cell r="AN226">
            <v>1</v>
          </cell>
          <cell r="AO226">
            <v>1</v>
          </cell>
          <cell r="AQ226" t="str">
            <v>All people</v>
          </cell>
          <cell r="AR226">
            <v>0.02</v>
          </cell>
          <cell r="AS226">
            <v>2.4E-2</v>
          </cell>
          <cell r="AT226">
            <v>2.4E-2</v>
          </cell>
          <cell r="AU226">
            <v>2.6000000000000002E-2</v>
          </cell>
          <cell r="AV226">
            <v>2.7999999999999997E-2</v>
          </cell>
          <cell r="AW226">
            <v>3.7999999999999999E-2</v>
          </cell>
          <cell r="AX226">
            <v>3.2000000000000001E-2</v>
          </cell>
        </row>
        <row r="227">
          <cell r="G227">
            <v>1266949</v>
          </cell>
          <cell r="H227">
            <v>981016</v>
          </cell>
          <cell r="I227">
            <v>816721</v>
          </cell>
          <cell r="J227">
            <v>807850</v>
          </cell>
          <cell r="K227">
            <v>802273</v>
          </cell>
          <cell r="L227">
            <v>760981</v>
          </cell>
          <cell r="M227">
            <v>776524</v>
          </cell>
          <cell r="O227" t="str">
            <v>Current Smoker</v>
          </cell>
          <cell r="P227">
            <v>2.1</v>
          </cell>
          <cell r="Q227">
            <v>2.6</v>
          </cell>
          <cell r="R227">
            <v>2.6</v>
          </cell>
          <cell r="S227">
            <v>2.7</v>
          </cell>
          <cell r="T227">
            <v>3</v>
          </cell>
          <cell r="U227">
            <v>3.2</v>
          </cell>
          <cell r="V227">
            <v>3.3</v>
          </cell>
          <cell r="Y227" t="str">
            <v>Current Smoker</v>
          </cell>
          <cell r="Z227">
            <v>53211.858</v>
          </cell>
          <cell r="AA227">
            <v>51012.832000000002</v>
          </cell>
          <cell r="AB227">
            <v>42469.491999999998</v>
          </cell>
          <cell r="AC227">
            <v>43623.9</v>
          </cell>
          <cell r="AD227">
            <v>48136.38</v>
          </cell>
          <cell r="AE227">
            <v>48702.784000000007</v>
          </cell>
          <cell r="AF227">
            <v>51250.583999999995</v>
          </cell>
          <cell r="AH227" t="str">
            <v>Current Smoker</v>
          </cell>
          <cell r="AI227">
            <v>0.28799210956233667</v>
          </cell>
          <cell r="AJ227">
            <v>0.25768125847267637</v>
          </cell>
          <cell r="AK227">
            <v>0.25797109231381515</v>
          </cell>
          <cell r="AL227">
            <v>0.2477148811989664</v>
          </cell>
          <cell r="AM227">
            <v>0.24949325322411611</v>
          </cell>
          <cell r="AN227">
            <v>0.25372054967712337</v>
          </cell>
          <cell r="AO227">
            <v>0.22963742362167094</v>
          </cell>
          <cell r="AQ227" t="str">
            <v>Current Smoker</v>
          </cell>
          <cell r="AR227">
            <v>1.2095668601618141E-2</v>
          </cell>
          <cell r="AS227">
            <v>1.3399425440579172E-2</v>
          </cell>
          <cell r="AT227">
            <v>1.3414496800318389E-2</v>
          </cell>
          <cell r="AU227">
            <v>1.3376603584744186E-2</v>
          </cell>
          <cell r="AV227">
            <v>1.4969595193446967E-2</v>
          </cell>
          <cell r="AW227">
            <v>1.6238115179335898E-2</v>
          </cell>
          <cell r="AX227">
            <v>1.515606995903028E-2</v>
          </cell>
        </row>
        <row r="228">
          <cell r="G228">
            <v>1360002</v>
          </cell>
          <cell r="H228">
            <v>1325275</v>
          </cell>
          <cell r="I228">
            <v>1085223</v>
          </cell>
          <cell r="J228">
            <v>1082846</v>
          </cell>
          <cell r="K228">
            <v>1071661</v>
          </cell>
          <cell r="L228">
            <v>985434</v>
          </cell>
          <cell r="M228">
            <v>1188081</v>
          </cell>
          <cell r="O228" t="str">
            <v>Former smoker</v>
          </cell>
          <cell r="P228">
            <v>2.1</v>
          </cell>
          <cell r="Q228">
            <v>2.2999999999999998</v>
          </cell>
          <cell r="R228">
            <v>2.2000000000000002</v>
          </cell>
          <cell r="S228">
            <v>2.4</v>
          </cell>
          <cell r="T228">
            <v>2.6</v>
          </cell>
          <cell r="U228">
            <v>3.2</v>
          </cell>
          <cell r="V228">
            <v>2.8</v>
          </cell>
          <cell r="Y228" t="str">
            <v>Former smoker</v>
          </cell>
          <cell r="Z228">
            <v>57120.084000000003</v>
          </cell>
          <cell r="AA228">
            <v>60962.649999999994</v>
          </cell>
          <cell r="AB228">
            <v>47749.812000000005</v>
          </cell>
          <cell r="AC228">
            <v>51976.608</v>
          </cell>
          <cell r="AD228">
            <v>55726.372000000003</v>
          </cell>
          <cell r="AE228">
            <v>63067.776000000005</v>
          </cell>
          <cell r="AF228">
            <v>66532.535999999993</v>
          </cell>
          <cell r="AH228" t="str">
            <v>Former smoker</v>
          </cell>
          <cell r="AI228">
            <v>0.30914412891836768</v>
          </cell>
          <cell r="AJ228">
            <v>0.34810699297705255</v>
          </cell>
          <cell r="AK228">
            <v>0.34278065914072914</v>
          </cell>
          <cell r="AL228">
            <v>0.33203821036922199</v>
          </cell>
          <cell r="AM228">
            <v>0.3332683378892341</v>
          </cell>
          <cell r="AN228">
            <v>0.32855597728527569</v>
          </cell>
          <cell r="AO228">
            <v>0.35134504521928289</v>
          </cell>
          <cell r="AQ228" t="str">
            <v>Former smoker</v>
          </cell>
          <cell r="AR228">
            <v>1.2984053414571444E-2</v>
          </cell>
          <cell r="AS228">
            <v>1.6012921676944417E-2</v>
          </cell>
          <cell r="AT228">
            <v>1.5082349002192083E-2</v>
          </cell>
          <cell r="AU228">
            <v>1.5937834097722654E-2</v>
          </cell>
          <cell r="AV228">
            <v>1.7329953570240173E-2</v>
          </cell>
          <cell r="AW228">
            <v>2.1027582546257646E-2</v>
          </cell>
          <cell r="AX228">
            <v>1.967532253227984E-2</v>
          </cell>
        </row>
        <row r="229">
          <cell r="G229">
            <v>1772298</v>
          </cell>
          <cell r="H229">
            <v>1500800</v>
          </cell>
          <cell r="I229">
            <v>1263996</v>
          </cell>
          <cell r="J229">
            <v>1370513</v>
          </cell>
          <cell r="K229">
            <v>1341676</v>
          </cell>
          <cell r="L229">
            <v>1252873</v>
          </cell>
          <cell r="M229">
            <v>1416917</v>
          </cell>
          <cell r="O229" t="str">
            <v>Never Smoked</v>
          </cell>
          <cell r="P229">
            <v>1.7</v>
          </cell>
          <cell r="Q229">
            <v>1.8</v>
          </cell>
          <cell r="R229">
            <v>2.2000000000000002</v>
          </cell>
          <cell r="S229">
            <v>2.4</v>
          </cell>
          <cell r="T229">
            <v>2.6</v>
          </cell>
          <cell r="U229">
            <v>2.8</v>
          </cell>
          <cell r="V229">
            <v>2.8</v>
          </cell>
          <cell r="Y229" t="str">
            <v>Never Smoked</v>
          </cell>
          <cell r="Z229">
            <v>60258.132000000005</v>
          </cell>
          <cell r="AA229">
            <v>54028.800000000003</v>
          </cell>
          <cell r="AB229">
            <v>55615.824000000001</v>
          </cell>
          <cell r="AC229">
            <v>65784.623999999996</v>
          </cell>
          <cell r="AD229">
            <v>69767.152000000002</v>
          </cell>
          <cell r="AE229">
            <v>70160.887999999992</v>
          </cell>
          <cell r="AF229">
            <v>79347.351999999999</v>
          </cell>
          <cell r="AH229" t="str">
            <v>Never Smoked</v>
          </cell>
          <cell r="AI229">
            <v>0.4028637615192957</v>
          </cell>
          <cell r="AJ229">
            <v>0.39421174855027108</v>
          </cell>
          <cell r="AK229">
            <v>0.39924824854545571</v>
          </cell>
          <cell r="AL229">
            <v>0.42024690843181162</v>
          </cell>
          <cell r="AM229">
            <v>0.41723840888664981</v>
          </cell>
          <cell r="AN229">
            <v>0.41772347303760093</v>
          </cell>
          <cell r="AO229">
            <v>0.41901753115904611</v>
          </cell>
          <cell r="AQ229" t="str">
            <v>Never Smoked</v>
          </cell>
          <cell r="AR229">
            <v>1.3697367891656053E-2</v>
          </cell>
          <cell r="AS229">
            <v>1.4191622947809759E-2</v>
          </cell>
          <cell r="AT229">
            <v>1.7566922936000054E-2</v>
          </cell>
          <cell r="AU229">
            <v>2.0171851604726957E-2</v>
          </cell>
          <cell r="AV229">
            <v>2.1696397262105795E-2</v>
          </cell>
          <cell r="AW229">
            <v>2.339251449010565E-2</v>
          </cell>
          <cell r="AX229">
            <v>2.346498174490658E-2</v>
          </cell>
        </row>
        <row r="230">
          <cell r="G230">
            <v>3969698</v>
          </cell>
          <cell r="H230">
            <v>3376352</v>
          </cell>
          <cell r="I230">
            <v>2800954</v>
          </cell>
          <cell r="J230">
            <v>2900828</v>
          </cell>
          <cell r="K230">
            <v>2917706</v>
          </cell>
          <cell r="L230">
            <v>2721005</v>
          </cell>
          <cell r="M230">
            <v>3085945</v>
          </cell>
          <cell r="O230" t="str">
            <v>All people</v>
          </cell>
          <cell r="P230">
            <v>1.1000000000000001</v>
          </cell>
          <cell r="Q230">
            <v>1.2</v>
          </cell>
          <cell r="R230">
            <v>1.5</v>
          </cell>
          <cell r="S230">
            <v>1.6</v>
          </cell>
          <cell r="T230">
            <v>1.8</v>
          </cell>
          <cell r="U230">
            <v>1.9</v>
          </cell>
          <cell r="V230">
            <v>1.6</v>
          </cell>
          <cell r="Y230" t="str">
            <v>All people</v>
          </cell>
          <cell r="Z230">
            <v>87333.356000000014</v>
          </cell>
          <cell r="AA230">
            <v>81032.448000000004</v>
          </cell>
          <cell r="AB230">
            <v>84028.62</v>
          </cell>
          <cell r="AC230">
            <v>92826.495999999999</v>
          </cell>
          <cell r="AD230">
            <v>105037.416</v>
          </cell>
          <cell r="AE230">
            <v>103398.19</v>
          </cell>
          <cell r="AF230">
            <v>98750.24</v>
          </cell>
          <cell r="AH230" t="str">
            <v>All people</v>
          </cell>
          <cell r="AI230">
            <v>1</v>
          </cell>
          <cell r="AJ230">
            <v>1</v>
          </cell>
          <cell r="AK230">
            <v>1</v>
          </cell>
          <cell r="AL230">
            <v>1</v>
          </cell>
          <cell r="AM230">
            <v>1</v>
          </cell>
          <cell r="AN230">
            <v>1</v>
          </cell>
          <cell r="AO230">
            <v>1</v>
          </cell>
          <cell r="AQ230" t="str">
            <v>All people</v>
          </cell>
          <cell r="AR230">
            <v>2.2000000000000002E-2</v>
          </cell>
          <cell r="AS230">
            <v>2.4E-2</v>
          </cell>
          <cell r="AT230">
            <v>0.03</v>
          </cell>
          <cell r="AU230">
            <v>3.2000000000000001E-2</v>
          </cell>
          <cell r="AV230">
            <v>3.6000000000000004E-2</v>
          </cell>
          <cell r="AW230">
            <v>3.7999999999999999E-2</v>
          </cell>
          <cell r="AX230">
            <v>3.2000000000000001E-2</v>
          </cell>
        </row>
        <row r="231">
          <cell r="G231">
            <v>1390038</v>
          </cell>
          <cell r="H231">
            <v>1032466</v>
          </cell>
          <cell r="I231">
            <v>851834</v>
          </cell>
          <cell r="J231">
            <v>938565</v>
          </cell>
          <cell r="K231">
            <v>929088</v>
          </cell>
          <cell r="L231">
            <v>849817</v>
          </cell>
          <cell r="M231">
            <v>929006</v>
          </cell>
          <cell r="O231" t="str">
            <v>Current Smoker</v>
          </cell>
          <cell r="P231">
            <v>2.1</v>
          </cell>
          <cell r="Q231">
            <v>2.2999999999999998</v>
          </cell>
          <cell r="R231">
            <v>2.6</v>
          </cell>
          <cell r="S231">
            <v>2.7</v>
          </cell>
          <cell r="T231">
            <v>3</v>
          </cell>
          <cell r="U231">
            <v>3.2</v>
          </cell>
          <cell r="V231">
            <v>3.3</v>
          </cell>
          <cell r="Y231" t="str">
            <v>Current Smoker</v>
          </cell>
          <cell r="Z231">
            <v>58381.596000000005</v>
          </cell>
          <cell r="AA231">
            <v>47493.435999999994</v>
          </cell>
          <cell r="AB231">
            <v>44295.367999999995</v>
          </cell>
          <cell r="AC231">
            <v>50682.51</v>
          </cell>
          <cell r="AD231">
            <v>55745.279999999999</v>
          </cell>
          <cell r="AE231">
            <v>54388.288000000008</v>
          </cell>
          <cell r="AF231">
            <v>61314.395999999993</v>
          </cell>
          <cell r="AH231" t="str">
            <v>Current Smoker</v>
          </cell>
          <cell r="AI231">
            <v>0.35016215339302886</v>
          </cell>
          <cell r="AJ231">
            <v>0.30579335329965596</v>
          </cell>
          <cell r="AK231">
            <v>0.30412280958559118</v>
          </cell>
          <cell r="AL231">
            <v>0.32355072413807368</v>
          </cell>
          <cell r="AM231">
            <v>0.31843098653531232</v>
          </cell>
          <cell r="AN231">
            <v>0.31231732392994499</v>
          </cell>
          <cell r="AO231">
            <v>0.30104425062663137</v>
          </cell>
          <cell r="AQ231" t="str">
            <v>Current Smoker</v>
          </cell>
          <cell r="AR231">
            <v>1.4706810442507212E-2</v>
          </cell>
          <cell r="AS231">
            <v>1.4066494251784174E-2</v>
          </cell>
          <cell r="AT231">
            <v>1.581438609845074E-2</v>
          </cell>
          <cell r="AU231">
            <v>1.747173910345598E-2</v>
          </cell>
          <cell r="AV231">
            <v>1.910585919211874E-2</v>
          </cell>
          <cell r="AW231">
            <v>1.9988308731516479E-2</v>
          </cell>
          <cell r="AX231">
            <v>1.9868920541357669E-2</v>
          </cell>
        </row>
        <row r="232">
          <cell r="G232">
            <v>1583117</v>
          </cell>
          <cell r="H232">
            <v>1453894</v>
          </cell>
          <cell r="I232">
            <v>1190320</v>
          </cell>
          <cell r="J232">
            <v>1194223</v>
          </cell>
          <cell r="K232">
            <v>1164197</v>
          </cell>
          <cell r="L232">
            <v>1124411</v>
          </cell>
          <cell r="M232">
            <v>1257132</v>
          </cell>
          <cell r="O232" t="str">
            <v>Former smoker</v>
          </cell>
          <cell r="P232">
            <v>1.7</v>
          </cell>
          <cell r="Q232">
            <v>2.2999999999999998</v>
          </cell>
          <cell r="R232">
            <v>2.2000000000000002</v>
          </cell>
          <cell r="S232">
            <v>2.4</v>
          </cell>
          <cell r="T232">
            <v>2.6</v>
          </cell>
          <cell r="U232">
            <v>2.8</v>
          </cell>
          <cell r="V232">
            <v>2.8</v>
          </cell>
          <cell r="Y232" t="str">
            <v>Former smoker</v>
          </cell>
          <cell r="Z232">
            <v>53825.977999999996</v>
          </cell>
          <cell r="AA232">
            <v>66879.123999999996</v>
          </cell>
          <cell r="AB232">
            <v>52374.080000000002</v>
          </cell>
          <cell r="AC232">
            <v>57322.703999999998</v>
          </cell>
          <cell r="AD232">
            <v>60538.244000000006</v>
          </cell>
          <cell r="AE232">
            <v>62967.015999999996</v>
          </cell>
          <cell r="AF232">
            <v>70399.391999999993</v>
          </cell>
          <cell r="AH232" t="str">
            <v>Former smoker</v>
          </cell>
          <cell r="AI232">
            <v>0.39880036214341746</v>
          </cell>
          <cell r="AJ232">
            <v>0.43061090786742612</v>
          </cell>
          <cell r="AK232">
            <v>0.42496949253718552</v>
          </cell>
          <cell r="AL232">
            <v>0.41168349174787339</v>
          </cell>
          <cell r="AM232">
            <v>0.39901107239728745</v>
          </cell>
          <cell r="AN232">
            <v>0.41323371327873343</v>
          </cell>
          <cell r="AO232">
            <v>0.40737343018103045</v>
          </cell>
          <cell r="AQ232" t="str">
            <v>Former smoker</v>
          </cell>
          <cell r="AR232">
            <v>1.3559212312876195E-2</v>
          </cell>
          <cell r="AS232">
            <v>1.9808101761901599E-2</v>
          </cell>
          <cell r="AT232">
            <v>1.8698657671636164E-2</v>
          </cell>
          <cell r="AU232">
            <v>1.976080760389792E-2</v>
          </cell>
          <cell r="AV232">
            <v>2.0748575764658949E-2</v>
          </cell>
          <cell r="AW232">
            <v>2.3141087943609071E-2</v>
          </cell>
          <cell r="AX232">
            <v>2.2812912090137704E-2</v>
          </cell>
        </row>
        <row r="233">
          <cell r="G233">
            <v>996543</v>
          </cell>
          <cell r="H233">
            <v>889992</v>
          </cell>
          <cell r="I233">
            <v>758800</v>
          </cell>
          <cell r="J233">
            <v>768040</v>
          </cell>
          <cell r="K233">
            <v>824421</v>
          </cell>
          <cell r="L233">
            <v>746777</v>
          </cell>
          <cell r="M233">
            <v>899807</v>
          </cell>
          <cell r="O233" t="str">
            <v>Never Smoked</v>
          </cell>
          <cell r="P233">
            <v>2.4</v>
          </cell>
          <cell r="Q233">
            <v>2.6</v>
          </cell>
          <cell r="R233">
            <v>2.6</v>
          </cell>
          <cell r="S233">
            <v>2.7</v>
          </cell>
          <cell r="T233">
            <v>3</v>
          </cell>
          <cell r="U233">
            <v>4</v>
          </cell>
          <cell r="V233">
            <v>3.3</v>
          </cell>
          <cell r="Y233" t="str">
            <v>Never Smoked</v>
          </cell>
          <cell r="Z233">
            <v>47834.063999999991</v>
          </cell>
          <cell r="AA233">
            <v>46279.584000000003</v>
          </cell>
          <cell r="AB233">
            <v>39457.599999999999</v>
          </cell>
          <cell r="AC233">
            <v>41474.160000000003</v>
          </cell>
          <cell r="AD233">
            <v>49465.26</v>
          </cell>
          <cell r="AE233">
            <v>59742.16</v>
          </cell>
          <cell r="AF233">
            <v>59387.261999999995</v>
          </cell>
          <cell r="AH233" t="str">
            <v>Never Smoked</v>
          </cell>
          <cell r="AI233">
            <v>0.25103748446355367</v>
          </cell>
          <cell r="AJ233">
            <v>0.26359573883291787</v>
          </cell>
          <cell r="AK233">
            <v>0.27090769787722324</v>
          </cell>
          <cell r="AL233">
            <v>0.26476578411405294</v>
          </cell>
          <cell r="AM233">
            <v>0.28255794106740023</v>
          </cell>
          <cell r="AN233">
            <v>0.27444896279132158</v>
          </cell>
          <cell r="AO233">
            <v>0.29158231919233818</v>
          </cell>
          <cell r="AQ233" t="str">
            <v>Never Smoked</v>
          </cell>
          <cell r="AR233">
            <v>1.2049799254250575E-2</v>
          </cell>
          <cell r="AS233">
            <v>1.3706978419311731E-2</v>
          </cell>
          <cell r="AT233">
            <v>1.4087200289615609E-2</v>
          </cell>
          <cell r="AU233">
            <v>1.429735234215886E-2</v>
          </cell>
          <cell r="AV233">
            <v>1.6953476464044014E-2</v>
          </cell>
          <cell r="AW233">
            <v>2.1955917023305727E-2</v>
          </cell>
          <cell r="AX233">
            <v>1.9244433066694318E-2</v>
          </cell>
        </row>
        <row r="240">
          <cell r="G240">
            <v>2133006</v>
          </cell>
          <cell r="H240">
            <v>2305685</v>
          </cell>
          <cell r="I240">
            <v>2087030</v>
          </cell>
          <cell r="J240">
            <v>2068439</v>
          </cell>
          <cell r="K240">
            <v>2196848</v>
          </cell>
          <cell r="L240">
            <v>2242092</v>
          </cell>
          <cell r="M240">
            <v>2435393</v>
          </cell>
          <cell r="O240" t="str">
            <v>All people</v>
          </cell>
          <cell r="P240">
            <v>0.8</v>
          </cell>
          <cell r="Q240">
            <v>0.8</v>
          </cell>
          <cell r="R240">
            <v>0.8</v>
          </cell>
          <cell r="S240">
            <v>0.9</v>
          </cell>
          <cell r="T240">
            <v>0.9</v>
          </cell>
          <cell r="U240">
            <v>1.9</v>
          </cell>
          <cell r="V240">
            <v>1.2</v>
          </cell>
          <cell r="Y240" t="str">
            <v>All people</v>
          </cell>
          <cell r="Z240">
            <v>34128.095999999998</v>
          </cell>
          <cell r="AA240">
            <v>36890.959999999999</v>
          </cell>
          <cell r="AB240">
            <v>33392.480000000003</v>
          </cell>
          <cell r="AC240">
            <v>37231.902000000002</v>
          </cell>
          <cell r="AD240">
            <v>39543.263999999996</v>
          </cell>
          <cell r="AE240">
            <v>85199.495999999999</v>
          </cell>
          <cell r="AF240">
            <v>58449.432000000001</v>
          </cell>
          <cell r="AH240" t="str">
            <v>All people</v>
          </cell>
          <cell r="AI240">
            <v>1</v>
          </cell>
          <cell r="AJ240">
            <v>1</v>
          </cell>
          <cell r="AK240">
            <v>1</v>
          </cell>
          <cell r="AL240">
            <v>1</v>
          </cell>
          <cell r="AM240">
            <v>1</v>
          </cell>
          <cell r="AN240">
            <v>1</v>
          </cell>
          <cell r="AO240">
            <v>1</v>
          </cell>
          <cell r="AQ240" t="str">
            <v>All people</v>
          </cell>
          <cell r="AR240">
            <v>1.6E-2</v>
          </cell>
          <cell r="AS240">
            <v>1.6E-2</v>
          </cell>
          <cell r="AT240">
            <v>1.6E-2</v>
          </cell>
          <cell r="AU240">
            <v>1.8000000000000002E-2</v>
          </cell>
          <cell r="AV240">
            <v>1.8000000000000002E-2</v>
          </cell>
          <cell r="AW240">
            <v>3.7999999999999999E-2</v>
          </cell>
          <cell r="AX240">
            <v>2.4E-2</v>
          </cell>
        </row>
        <row r="241">
          <cell r="G241">
            <v>350804</v>
          </cell>
          <cell r="H241">
            <v>298831</v>
          </cell>
          <cell r="I241">
            <v>214794</v>
          </cell>
          <cell r="J241">
            <v>198701</v>
          </cell>
          <cell r="K241">
            <v>193226</v>
          </cell>
          <cell r="L241">
            <v>157477</v>
          </cell>
          <cell r="M241">
            <v>161985</v>
          </cell>
          <cell r="O241" t="str">
            <v>Current Smoker</v>
          </cell>
          <cell r="P241">
            <v>3.31</v>
          </cell>
          <cell r="Q241">
            <v>4</v>
          </cell>
          <cell r="R241">
            <v>4.5</v>
          </cell>
          <cell r="S241">
            <v>5.8</v>
          </cell>
          <cell r="T241">
            <v>6.6</v>
          </cell>
          <cell r="U241">
            <v>7.4</v>
          </cell>
          <cell r="V241">
            <v>6.2</v>
          </cell>
          <cell r="Y241" t="str">
            <v>Current Smoker</v>
          </cell>
          <cell r="Z241">
            <v>23223.2248</v>
          </cell>
          <cell r="AA241">
            <v>23906.48</v>
          </cell>
          <cell r="AB241">
            <v>19331.46</v>
          </cell>
          <cell r="AC241">
            <v>23049.316000000003</v>
          </cell>
          <cell r="AD241">
            <v>25505.831999999999</v>
          </cell>
          <cell r="AE241">
            <v>23306.596000000001</v>
          </cell>
          <cell r="AF241">
            <v>20086.14</v>
          </cell>
          <cell r="AH241" t="str">
            <v>Current Smoker</v>
          </cell>
          <cell r="AI241">
            <v>0.1644646100386028</v>
          </cell>
          <cell r="AJ241">
            <v>0.12960616909942166</v>
          </cell>
          <cell r="AK241">
            <v>0.10291850141109615</v>
          </cell>
          <cell r="AL241">
            <v>9.6063263166088056E-2</v>
          </cell>
          <cell r="AM241">
            <v>8.7956016984333918E-2</v>
          </cell>
          <cell r="AN241">
            <v>7.023663614160347E-2</v>
          </cell>
          <cell r="AO241">
            <v>6.6512879030201699E-2</v>
          </cell>
          <cell r="AQ241" t="str">
            <v>Current Smoker</v>
          </cell>
          <cell r="AR241">
            <v>1.0887557184555505E-2</v>
          </cell>
          <cell r="AS241">
            <v>1.0368493527953732E-2</v>
          </cell>
          <cell r="AT241">
            <v>9.2626651269986544E-3</v>
          </cell>
          <cell r="AU241">
            <v>1.1143338527266212E-2</v>
          </cell>
          <cell r="AV241">
            <v>1.1610194241932078E-2</v>
          </cell>
          <cell r="AW241">
            <v>1.0395022148957314E-2</v>
          </cell>
          <cell r="AX241">
            <v>8.2475969997450101E-3</v>
          </cell>
        </row>
        <row r="242">
          <cell r="G242">
            <v>316358</v>
          </cell>
          <cell r="H242">
            <v>313631</v>
          </cell>
          <cell r="I242">
            <v>227693</v>
          </cell>
          <cell r="J242">
            <v>207543</v>
          </cell>
          <cell r="K242">
            <v>207117</v>
          </cell>
          <cell r="L242">
            <v>169692</v>
          </cell>
          <cell r="M242">
            <v>194814</v>
          </cell>
          <cell r="O242" t="str">
            <v>Former smoker</v>
          </cell>
          <cell r="P242">
            <v>3.4</v>
          </cell>
          <cell r="Q242">
            <v>3.7</v>
          </cell>
          <cell r="R242">
            <v>4.5</v>
          </cell>
          <cell r="S242">
            <v>4.9000000000000004</v>
          </cell>
          <cell r="T242">
            <v>5.0999999999999996</v>
          </cell>
          <cell r="U242">
            <v>7.4</v>
          </cell>
          <cell r="V242">
            <v>6.2</v>
          </cell>
          <cell r="Y242" t="str">
            <v>Former smoker</v>
          </cell>
          <cell r="Z242">
            <v>21512.343999999997</v>
          </cell>
          <cell r="AA242">
            <v>23208.694</v>
          </cell>
          <cell r="AB242">
            <v>20492.37</v>
          </cell>
          <cell r="AC242">
            <v>20339.214</v>
          </cell>
          <cell r="AD242">
            <v>21125.933999999997</v>
          </cell>
          <cell r="AE242">
            <v>25114.416000000001</v>
          </cell>
          <cell r="AF242">
            <v>24156.936000000002</v>
          </cell>
          <cell r="AH242" t="str">
            <v>Former smoker</v>
          </cell>
          <cell r="AI242">
            <v>0.14831556967022128</v>
          </cell>
          <cell r="AJ242">
            <v>0.13602508582048284</v>
          </cell>
          <cell r="AK242">
            <v>0.1090990546374513</v>
          </cell>
          <cell r="AL242">
            <v>0.100337984344716</v>
          </cell>
          <cell r="AM242">
            <v>9.4279167243250334E-2</v>
          </cell>
          <cell r="AN242">
            <v>7.56846730642632E-2</v>
          </cell>
          <cell r="AO242">
            <v>7.9992838938109781E-2</v>
          </cell>
          <cell r="AQ242" t="str">
            <v>Former smoker</v>
          </cell>
          <cell r="AR242">
            <v>1.0085458737575046E-2</v>
          </cell>
          <cell r="AS242">
            <v>1.0065856350715729E-2</v>
          </cell>
          <cell r="AT242">
            <v>9.8189149173706167E-3</v>
          </cell>
          <cell r="AU242">
            <v>9.8331224657821677E-3</v>
          </cell>
          <cell r="AV242">
            <v>9.6164750588115331E-3</v>
          </cell>
          <cell r="AW242">
            <v>1.1201331613510954E-2</v>
          </cell>
          <cell r="AX242">
            <v>9.9191120283256135E-3</v>
          </cell>
        </row>
        <row r="243">
          <cell r="G243">
            <v>1465844</v>
          </cell>
          <cell r="H243">
            <v>1693223</v>
          </cell>
          <cell r="I243">
            <v>1644543</v>
          </cell>
          <cell r="J243">
            <v>1662195</v>
          </cell>
          <cell r="K243">
            <v>1796505</v>
          </cell>
          <cell r="L243">
            <v>1914923</v>
          </cell>
          <cell r="M243">
            <v>2078594</v>
          </cell>
          <cell r="O243" t="str">
            <v>Never Smoked</v>
          </cell>
          <cell r="P243">
            <v>1.6</v>
          </cell>
          <cell r="Q243">
            <v>1.2</v>
          </cell>
          <cell r="R243">
            <v>1.2</v>
          </cell>
          <cell r="S243">
            <v>1.3</v>
          </cell>
          <cell r="T243">
            <v>2</v>
          </cell>
          <cell r="U243">
            <v>2.2000000000000002</v>
          </cell>
          <cell r="V243">
            <v>1.2</v>
          </cell>
          <cell r="Y243" t="str">
            <v>Never Smoked</v>
          </cell>
          <cell r="Z243">
            <v>46907.008000000002</v>
          </cell>
          <cell r="AA243">
            <v>40637.351999999999</v>
          </cell>
          <cell r="AB243">
            <v>39469.031999999999</v>
          </cell>
          <cell r="AC243">
            <v>43217.07</v>
          </cell>
          <cell r="AD243">
            <v>71860.2</v>
          </cell>
          <cell r="AE243">
            <v>84256.612000000008</v>
          </cell>
          <cell r="AF243">
            <v>49886.255999999994</v>
          </cell>
          <cell r="AH243" t="str">
            <v>Never Smoked</v>
          </cell>
          <cell r="AI243">
            <v>0.6872198202911759</v>
          </cell>
          <cell r="AJ243">
            <v>0.73436874508009553</v>
          </cell>
          <cell r="AK243">
            <v>0.78798244395145256</v>
          </cell>
          <cell r="AL243">
            <v>0.80359875248919599</v>
          </cell>
          <cell r="AM243">
            <v>0.81776481577241578</v>
          </cell>
          <cell r="AN243">
            <v>0.85407869079413334</v>
          </cell>
          <cell r="AO243">
            <v>0.85349428203168853</v>
          </cell>
          <cell r="AQ243" t="str">
            <v>Never Smoked</v>
          </cell>
          <cell r="AR243">
            <v>2.1991034249317632E-2</v>
          </cell>
          <cell r="AS243">
            <v>1.7624849881922294E-2</v>
          </cell>
          <cell r="AT243">
            <v>1.8911578654834858E-2</v>
          </cell>
          <cell r="AU243">
            <v>2.0893567564719096E-2</v>
          </cell>
          <cell r="AV243">
            <v>3.271059263089663E-2</v>
          </cell>
          <cell r="AW243">
            <v>3.7579462394941872E-2</v>
          </cell>
          <cell r="AX243">
            <v>2.0483862768760526E-2</v>
          </cell>
        </row>
        <row r="244">
          <cell r="G244">
            <v>1027738</v>
          </cell>
          <cell r="H244">
            <v>1124313</v>
          </cell>
          <cell r="I244">
            <v>1023136</v>
          </cell>
          <cell r="J244">
            <v>1008831</v>
          </cell>
          <cell r="K244">
            <v>1098667</v>
          </cell>
          <cell r="L244">
            <v>1093124</v>
          </cell>
          <cell r="M244">
            <v>1186229</v>
          </cell>
          <cell r="O244" t="str">
            <v>All people</v>
          </cell>
          <cell r="P244">
            <v>1.6</v>
          </cell>
          <cell r="Q244">
            <v>1.7</v>
          </cell>
          <cell r="R244">
            <v>1.8</v>
          </cell>
          <cell r="S244">
            <v>1.9</v>
          </cell>
          <cell r="T244">
            <v>2</v>
          </cell>
          <cell r="U244">
            <v>2.8</v>
          </cell>
          <cell r="V244">
            <v>2</v>
          </cell>
          <cell r="Y244" t="str">
            <v>All people</v>
          </cell>
          <cell r="Z244">
            <v>32887.616000000002</v>
          </cell>
          <cell r="AA244">
            <v>38226.642</v>
          </cell>
          <cell r="AB244">
            <v>36832.896000000001</v>
          </cell>
          <cell r="AC244">
            <v>38335.578000000001</v>
          </cell>
          <cell r="AD244">
            <v>43946.68</v>
          </cell>
          <cell r="AE244">
            <v>61214.943999999996</v>
          </cell>
          <cell r="AF244">
            <v>47449.16</v>
          </cell>
          <cell r="AH244" t="str">
            <v>All people</v>
          </cell>
          <cell r="AI244">
            <v>1</v>
          </cell>
          <cell r="AJ244">
            <v>1</v>
          </cell>
          <cell r="AK244">
            <v>1</v>
          </cell>
          <cell r="AL244">
            <v>1</v>
          </cell>
          <cell r="AM244">
            <v>1</v>
          </cell>
          <cell r="AN244">
            <v>1</v>
          </cell>
          <cell r="AO244">
            <v>1</v>
          </cell>
          <cell r="AQ244" t="str">
            <v>All people</v>
          </cell>
          <cell r="AR244">
            <v>3.2000000000000001E-2</v>
          </cell>
          <cell r="AS244">
            <v>3.4000000000000002E-2</v>
          </cell>
          <cell r="AT244">
            <v>3.6000000000000004E-2</v>
          </cell>
          <cell r="AU244">
            <v>3.7999999999999999E-2</v>
          </cell>
          <cell r="AV244">
            <v>0.04</v>
          </cell>
          <cell r="AW244">
            <v>5.5999999999999994E-2</v>
          </cell>
          <cell r="AX244">
            <v>0.04</v>
          </cell>
        </row>
        <row r="245">
          <cell r="G245">
            <v>179585</v>
          </cell>
          <cell r="H245">
            <v>150177</v>
          </cell>
          <cell r="I245">
            <v>103458</v>
          </cell>
          <cell r="J245">
            <v>87629</v>
          </cell>
          <cell r="K245">
            <v>84094</v>
          </cell>
          <cell r="L245">
            <v>71879</v>
          </cell>
          <cell r="M245">
            <v>62651</v>
          </cell>
          <cell r="O245" t="str">
            <v>Current Smoker</v>
          </cell>
          <cell r="P245">
            <v>5</v>
          </cell>
          <cell r="Q245">
            <v>5.3</v>
          </cell>
          <cell r="R245">
            <v>6.5</v>
          </cell>
          <cell r="S245">
            <v>7.7</v>
          </cell>
          <cell r="T245">
            <v>8.3000000000000007</v>
          </cell>
          <cell r="U245">
            <v>10.9</v>
          </cell>
          <cell r="V245">
            <v>9.9</v>
          </cell>
          <cell r="Y245" t="str">
            <v>Current Smoker</v>
          </cell>
          <cell r="Z245">
            <v>17958.5</v>
          </cell>
          <cell r="AA245">
            <v>15918.761999999999</v>
          </cell>
          <cell r="AB245">
            <v>13449.54</v>
          </cell>
          <cell r="AC245">
            <v>13494.866000000002</v>
          </cell>
          <cell r="AD245">
            <v>13959.604000000001</v>
          </cell>
          <cell r="AE245">
            <v>15669.621999999999</v>
          </cell>
          <cell r="AF245">
            <v>12404.898000000001</v>
          </cell>
          <cell r="AH245" t="str">
            <v>Current Smoker</v>
          </cell>
          <cell r="AI245">
            <v>0.17473811418863563</v>
          </cell>
          <cell r="AJ245">
            <v>0.13357223477803778</v>
          </cell>
          <cell r="AK245">
            <v>0.10111852187783442</v>
          </cell>
          <cell r="AL245">
            <v>8.6861922363606986E-2</v>
          </cell>
          <cell r="AM245">
            <v>7.6541845709391473E-2</v>
          </cell>
          <cell r="AN245">
            <v>6.5755577592295111E-2</v>
          </cell>
          <cell r="AO245">
            <v>5.2815265855075198E-2</v>
          </cell>
          <cell r="AQ245" t="str">
            <v>Current Smoker</v>
          </cell>
          <cell r="AR245">
            <v>1.7473811418863564E-2</v>
          </cell>
          <cell r="AS245">
            <v>1.4158656886472006E-2</v>
          </cell>
          <cell r="AT245">
            <v>1.3145407844118474E-2</v>
          </cell>
          <cell r="AU245">
            <v>1.3376736043995476E-2</v>
          </cell>
          <cell r="AV245">
            <v>1.2705946387758986E-2</v>
          </cell>
          <cell r="AW245">
            <v>1.4334715915120335E-2</v>
          </cell>
          <cell r="AX245">
            <v>1.0457422639304889E-2</v>
          </cell>
        </row>
        <row r="246">
          <cell r="G246">
            <v>153879</v>
          </cell>
          <cell r="H246">
            <v>151955</v>
          </cell>
          <cell r="I246">
            <v>110103</v>
          </cell>
          <cell r="J246">
            <v>100650</v>
          </cell>
          <cell r="K246">
            <v>101868</v>
          </cell>
          <cell r="L246">
            <v>72367</v>
          </cell>
          <cell r="M246">
            <v>70272</v>
          </cell>
          <cell r="O246" t="str">
            <v>Former smoker</v>
          </cell>
          <cell r="P246">
            <v>5</v>
          </cell>
          <cell r="Q246">
            <v>5.3</v>
          </cell>
          <cell r="R246">
            <v>6.5</v>
          </cell>
          <cell r="S246">
            <v>7.1</v>
          </cell>
          <cell r="T246">
            <v>7.4</v>
          </cell>
          <cell r="U246">
            <v>10.9</v>
          </cell>
          <cell r="V246">
            <v>9.1</v>
          </cell>
          <cell r="Y246" t="str">
            <v>Former smoker</v>
          </cell>
          <cell r="Z246">
            <v>15387.9</v>
          </cell>
          <cell r="AA246">
            <v>16107.23</v>
          </cell>
          <cell r="AB246">
            <v>14313.39</v>
          </cell>
          <cell r="AC246">
            <v>14292.3</v>
          </cell>
          <cell r="AD246">
            <v>15076.464000000002</v>
          </cell>
          <cell r="AE246">
            <v>15776.006000000001</v>
          </cell>
          <cell r="AF246">
            <v>12789.503999999999</v>
          </cell>
          <cell r="AH246" t="str">
            <v>Former smoker</v>
          </cell>
          <cell r="AI246">
            <v>0.14972590290521515</v>
          </cell>
          <cell r="AJ246">
            <v>0.13515364493695262</v>
          </cell>
          <cell r="AK246">
            <v>0.10761325962530885</v>
          </cell>
          <cell r="AL246">
            <v>9.9768940486563165E-2</v>
          </cell>
          <cell r="AM246">
            <v>9.2719632063218427E-2</v>
          </cell>
          <cell r="AN246">
            <v>6.6202004530135652E-2</v>
          </cell>
          <cell r="AO246">
            <v>5.9239826374165527E-2</v>
          </cell>
          <cell r="AQ246" t="str">
            <v>Former smoker</v>
          </cell>
          <cell r="AR246">
            <v>1.4972590290521514E-2</v>
          </cell>
          <cell r="AS246">
            <v>1.4326286363316978E-2</v>
          </cell>
          <cell r="AT246">
            <v>1.3989723751290151E-2</v>
          </cell>
          <cell r="AU246">
            <v>1.416718954909197E-2</v>
          </cell>
          <cell r="AV246">
            <v>1.3722505545356327E-2</v>
          </cell>
          <cell r="AW246">
            <v>1.4432036987569572E-2</v>
          </cell>
          <cell r="AX246">
            <v>1.0781648400098124E-2</v>
          </cell>
        </row>
        <row r="247">
          <cell r="G247">
            <v>694274</v>
          </cell>
          <cell r="H247">
            <v>822181</v>
          </cell>
          <cell r="I247">
            <v>809575</v>
          </cell>
          <cell r="J247">
            <v>820552</v>
          </cell>
          <cell r="K247">
            <v>912705</v>
          </cell>
          <cell r="L247">
            <v>948878</v>
          </cell>
          <cell r="M247">
            <v>1053306</v>
          </cell>
          <cell r="O247" t="str">
            <v>Never Smoked</v>
          </cell>
          <cell r="P247">
            <v>2.5</v>
          </cell>
          <cell r="Q247">
            <v>2.1</v>
          </cell>
          <cell r="R247">
            <v>2.1</v>
          </cell>
          <cell r="S247">
            <v>3.1</v>
          </cell>
          <cell r="T247">
            <v>3.1</v>
          </cell>
          <cell r="U247">
            <v>3.2</v>
          </cell>
          <cell r="V247">
            <v>2</v>
          </cell>
          <cell r="Y247" t="str">
            <v>Never Smoked</v>
          </cell>
          <cell r="Z247">
            <v>34713.699999999997</v>
          </cell>
          <cell r="AA247">
            <v>34531.601999999999</v>
          </cell>
          <cell r="AB247">
            <v>34002.15</v>
          </cell>
          <cell r="AC247">
            <v>50874.224000000002</v>
          </cell>
          <cell r="AD247">
            <v>56587.71</v>
          </cell>
          <cell r="AE247">
            <v>60728.192000000003</v>
          </cell>
          <cell r="AF247">
            <v>42132.24</v>
          </cell>
          <cell r="AH247" t="str">
            <v>Never Smoked</v>
          </cell>
          <cell r="AI247">
            <v>0.67553598290614925</v>
          </cell>
          <cell r="AJ247">
            <v>0.7312741202850096</v>
          </cell>
          <cell r="AK247">
            <v>0.79126821849685669</v>
          </cell>
          <cell r="AL247">
            <v>0.81336913714982984</v>
          </cell>
          <cell r="AM247">
            <v>0.83073852222739009</v>
          </cell>
          <cell r="AN247">
            <v>0.86804241787756919</v>
          </cell>
          <cell r="AO247">
            <v>0.8879449077707593</v>
          </cell>
          <cell r="AQ247" t="str">
            <v>Never Smoked</v>
          </cell>
          <cell r="AR247">
            <v>3.3776799145307464E-2</v>
          </cell>
          <cell r="AS247">
            <v>3.0713513051970405E-2</v>
          </cell>
          <cell r="AT247">
            <v>3.3233265176867983E-2</v>
          </cell>
          <cell r="AU247">
            <v>5.0428886503289451E-2</v>
          </cell>
          <cell r="AV247">
            <v>5.1505788378098182E-2</v>
          </cell>
          <cell r="AW247">
            <v>5.555471474416443E-2</v>
          </cell>
          <cell r="AX247">
            <v>3.5517796310830373E-2</v>
          </cell>
        </row>
        <row r="248">
          <cell r="G248">
            <v>1105268</v>
          </cell>
          <cell r="H248">
            <v>1181372</v>
          </cell>
          <cell r="I248">
            <v>1063894</v>
          </cell>
          <cell r="J248">
            <v>1059608</v>
          </cell>
          <cell r="K248">
            <v>1098181</v>
          </cell>
          <cell r="L248">
            <v>1148968</v>
          </cell>
          <cell r="M248">
            <v>1249164</v>
          </cell>
          <cell r="O248" t="str">
            <v>All people</v>
          </cell>
          <cell r="P248">
            <v>1.6</v>
          </cell>
          <cell r="Q248">
            <v>1.7</v>
          </cell>
          <cell r="R248">
            <v>1.8</v>
          </cell>
          <cell r="S248">
            <v>1.9</v>
          </cell>
          <cell r="T248">
            <v>2</v>
          </cell>
          <cell r="U248">
            <v>2.8</v>
          </cell>
          <cell r="V248">
            <v>2</v>
          </cell>
          <cell r="Y248" t="str">
            <v>All people</v>
          </cell>
          <cell r="Z248">
            <v>35368.576000000001</v>
          </cell>
          <cell r="AA248">
            <v>40166.648000000001</v>
          </cell>
          <cell r="AB248">
            <v>38300.184000000001</v>
          </cell>
          <cell r="AC248">
            <v>40265.103999999999</v>
          </cell>
          <cell r="AD248">
            <v>43927.24</v>
          </cell>
          <cell r="AE248">
            <v>64342.207999999999</v>
          </cell>
          <cell r="AF248">
            <v>49966.559999999998</v>
          </cell>
          <cell r="AH248" t="str">
            <v>All people</v>
          </cell>
          <cell r="AI248">
            <v>1</v>
          </cell>
          <cell r="AJ248">
            <v>1</v>
          </cell>
          <cell r="AK248">
            <v>1</v>
          </cell>
          <cell r="AL248">
            <v>1</v>
          </cell>
          <cell r="AM248">
            <v>1</v>
          </cell>
          <cell r="AN248">
            <v>1</v>
          </cell>
          <cell r="AO248">
            <v>1</v>
          </cell>
          <cell r="AQ248" t="str">
            <v>All people</v>
          </cell>
          <cell r="AR248">
            <v>3.2000000000000001E-2</v>
          </cell>
          <cell r="AS248">
            <v>3.4000000000000002E-2</v>
          </cell>
          <cell r="AT248">
            <v>3.6000000000000004E-2</v>
          </cell>
          <cell r="AU248">
            <v>3.7999999999999999E-2</v>
          </cell>
          <cell r="AV248">
            <v>0.04</v>
          </cell>
          <cell r="AW248">
            <v>5.5999999999999994E-2</v>
          </cell>
          <cell r="AX248">
            <v>0.04</v>
          </cell>
        </row>
        <row r="249">
          <cell r="G249">
            <v>171219</v>
          </cell>
          <cell r="H249">
            <v>148654</v>
          </cell>
          <cell r="I249">
            <v>111336</v>
          </cell>
          <cell r="J249">
            <v>111072</v>
          </cell>
          <cell r="K249">
            <v>109132</v>
          </cell>
          <cell r="L249">
            <v>85598</v>
          </cell>
          <cell r="M249">
            <v>99334</v>
          </cell>
          <cell r="O249" t="str">
            <v>Current Smoker</v>
          </cell>
          <cell r="P249">
            <v>5</v>
          </cell>
          <cell r="Q249">
            <v>5.8</v>
          </cell>
          <cell r="R249">
            <v>6.5</v>
          </cell>
          <cell r="S249">
            <v>7.1</v>
          </cell>
          <cell r="T249">
            <v>7.4</v>
          </cell>
          <cell r="U249">
            <v>9.9</v>
          </cell>
          <cell r="V249">
            <v>7.8</v>
          </cell>
          <cell r="Y249" t="str">
            <v>Current Smoker</v>
          </cell>
          <cell r="Z249">
            <v>17121.900000000001</v>
          </cell>
          <cell r="AA249">
            <v>17243.863999999998</v>
          </cell>
          <cell r="AB249">
            <v>14473.68</v>
          </cell>
          <cell r="AC249">
            <v>15772.223999999998</v>
          </cell>
          <cell r="AD249">
            <v>16151.536</v>
          </cell>
          <cell r="AE249">
            <v>16948.404000000002</v>
          </cell>
          <cell r="AF249">
            <v>15496.103999999999</v>
          </cell>
          <cell r="AH249" t="str">
            <v>Current Smoker</v>
          </cell>
          <cell r="AI249">
            <v>0.15491174991042897</v>
          </cell>
          <cell r="AJ249">
            <v>0.125831660137535</v>
          </cell>
          <cell r="AK249">
            <v>0.1046495233547703</v>
          </cell>
          <cell r="AL249">
            <v>0.10482367064046326</v>
          </cell>
          <cell r="AM249">
            <v>9.9375239600757975E-2</v>
          </cell>
          <cell r="AN249">
            <v>7.4499899039834006E-2</v>
          </cell>
          <cell r="AO249">
            <v>7.9520383232305772E-2</v>
          </cell>
          <cell r="AQ249" t="str">
            <v>Current Smoker</v>
          </cell>
          <cell r="AR249">
            <v>1.5491174991042897E-2</v>
          </cell>
          <cell r="AS249">
            <v>1.4596472575954058E-2</v>
          </cell>
          <cell r="AT249">
            <v>1.3604438036120138E-2</v>
          </cell>
          <cell r="AU249">
            <v>1.4884961230945782E-2</v>
          </cell>
          <cell r="AV249">
            <v>1.4707535460912181E-2</v>
          </cell>
          <cell r="AW249">
            <v>1.4750980009887133E-2</v>
          </cell>
          <cell r="AX249">
            <v>1.24051797842397E-2</v>
          </cell>
        </row>
        <row r="250">
          <cell r="G250">
            <v>162479</v>
          </cell>
          <cell r="H250">
            <v>161676</v>
          </cell>
          <cell r="I250">
            <v>117590</v>
          </cell>
          <cell r="J250">
            <v>106893</v>
          </cell>
          <cell r="K250">
            <v>105249</v>
          </cell>
          <cell r="L250">
            <v>97325</v>
          </cell>
          <cell r="M250">
            <v>124542</v>
          </cell>
          <cell r="O250" t="str">
            <v>Former smoker</v>
          </cell>
          <cell r="P250">
            <v>5</v>
          </cell>
          <cell r="Q250">
            <v>5.3</v>
          </cell>
          <cell r="R250">
            <v>6.5</v>
          </cell>
          <cell r="S250">
            <v>7.1</v>
          </cell>
          <cell r="T250">
            <v>7.4</v>
          </cell>
          <cell r="U250">
            <v>9.3000000000000007</v>
          </cell>
          <cell r="V250">
            <v>7.6</v>
          </cell>
          <cell r="Y250" t="str">
            <v>Former smoker</v>
          </cell>
          <cell r="Z250">
            <v>16247.9</v>
          </cell>
          <cell r="AA250">
            <v>17137.655999999999</v>
          </cell>
          <cell r="AB250">
            <v>15286.7</v>
          </cell>
          <cell r="AC250">
            <v>15178.805999999999</v>
          </cell>
          <cell r="AD250">
            <v>15576.852000000003</v>
          </cell>
          <cell r="AE250">
            <v>18102.45</v>
          </cell>
          <cell r="AF250">
            <v>18930.383999999998</v>
          </cell>
          <cell r="AH250" t="str">
            <v>Former smoker</v>
          </cell>
          <cell r="AI250">
            <v>0.14700416550556064</v>
          </cell>
          <cell r="AJ250">
            <v>0.13685443704438569</v>
          </cell>
          <cell r="AK250">
            <v>0.11052792853423367</v>
          </cell>
          <cell r="AL250">
            <v>0.1008797593072155</v>
          </cell>
          <cell r="AM250">
            <v>9.5839392595573947E-2</v>
          </cell>
          <cell r="AN250">
            <v>8.4706449613914395E-2</v>
          </cell>
          <cell r="AO250">
            <v>9.9700279546961007E-2</v>
          </cell>
          <cell r="AQ250" t="str">
            <v>Former smoker</v>
          </cell>
          <cell r="AR250">
            <v>1.4700416550556063E-2</v>
          </cell>
          <cell r="AS250">
            <v>1.4506570326704882E-2</v>
          </cell>
          <cell r="AT250">
            <v>1.4368630709450375E-2</v>
          </cell>
          <cell r="AU250">
            <v>1.43249258216246E-2</v>
          </cell>
          <cell r="AV250">
            <v>1.4184230104144945E-2</v>
          </cell>
          <cell r="AW250">
            <v>1.5755399628188078E-2</v>
          </cell>
          <cell r="AX250">
            <v>1.5154442491138072E-2</v>
          </cell>
        </row>
        <row r="251">
          <cell r="G251">
            <v>771570</v>
          </cell>
          <cell r="H251">
            <v>871042</v>
          </cell>
          <cell r="I251">
            <v>834968</v>
          </cell>
          <cell r="J251">
            <v>841643</v>
          </cell>
          <cell r="K251">
            <v>883800</v>
          </cell>
          <cell r="L251">
            <v>966045</v>
          </cell>
          <cell r="M251">
            <v>1025288</v>
          </cell>
          <cell r="O251" t="str">
            <v>Never Smoked</v>
          </cell>
          <cell r="P251">
            <v>2.5</v>
          </cell>
          <cell r="Q251">
            <v>2.1</v>
          </cell>
          <cell r="R251">
            <v>2.1</v>
          </cell>
          <cell r="S251">
            <v>3.1</v>
          </cell>
          <cell r="T251">
            <v>3.1</v>
          </cell>
          <cell r="U251">
            <v>3.2</v>
          </cell>
          <cell r="V251">
            <v>2</v>
          </cell>
          <cell r="Y251" t="str">
            <v>Never Smoked</v>
          </cell>
          <cell r="Z251">
            <v>38578.5</v>
          </cell>
          <cell r="AA251">
            <v>36583.764000000003</v>
          </cell>
          <cell r="AB251">
            <v>35068.656000000003</v>
          </cell>
          <cell r="AC251">
            <v>52181.866000000009</v>
          </cell>
          <cell r="AD251">
            <v>54795.6</v>
          </cell>
          <cell r="AE251">
            <v>61826.879999999997</v>
          </cell>
          <cell r="AF251">
            <v>41011.519999999997</v>
          </cell>
          <cell r="AH251" t="str">
            <v>Never Smoked</v>
          </cell>
          <cell r="AI251">
            <v>0.69808408458401039</v>
          </cell>
          <cell r="AJ251">
            <v>0.73731390281807929</v>
          </cell>
          <cell r="AK251">
            <v>0.78482254811099605</v>
          </cell>
          <cell r="AL251">
            <v>0.79429657005232124</v>
          </cell>
          <cell r="AM251">
            <v>0.80478536780366805</v>
          </cell>
          <cell r="AN251">
            <v>0.84079365134625161</v>
          </cell>
          <cell r="AO251">
            <v>0.82077933722073326</v>
          </cell>
          <cell r="AQ251" t="str">
            <v>Never Smoked</v>
          </cell>
          <cell r="AR251">
            <v>3.4904204229200521E-2</v>
          </cell>
          <cell r="AS251">
            <v>3.0967183918359332E-2</v>
          </cell>
          <cell r="AT251">
            <v>3.2962547020661835E-2</v>
          </cell>
          <cell r="AU251">
            <v>4.9246387343243922E-2</v>
          </cell>
          <cell r="AV251">
            <v>4.9896692803827421E-2</v>
          </cell>
          <cell r="AW251">
            <v>5.3810793686160104E-2</v>
          </cell>
          <cell r="AX251">
            <v>3.2831173488829329E-2</v>
          </cell>
        </row>
        <row r="252">
          <cell r="G252">
            <v>2916031</v>
          </cell>
          <cell r="H252">
            <v>3074878</v>
          </cell>
          <cell r="I252">
            <v>2957133</v>
          </cell>
          <cell r="J252">
            <v>3156019</v>
          </cell>
          <cell r="K252">
            <v>3276343</v>
          </cell>
          <cell r="L252">
            <v>3414921</v>
          </cell>
          <cell r="M252">
            <v>3711481</v>
          </cell>
          <cell r="O252" t="str">
            <v>All people</v>
          </cell>
          <cell r="P252">
            <v>1.2</v>
          </cell>
          <cell r="Q252">
            <v>0.5</v>
          </cell>
          <cell r="R252">
            <v>1.2</v>
          </cell>
          <cell r="S252">
            <v>0.8</v>
          </cell>
          <cell r="T252">
            <v>0.9</v>
          </cell>
          <cell r="U252">
            <v>1</v>
          </cell>
          <cell r="V252">
            <v>1.2</v>
          </cell>
          <cell r="Y252" t="str">
            <v>All people</v>
          </cell>
          <cell r="Z252">
            <v>69984.743999999992</v>
          </cell>
          <cell r="AA252">
            <v>30748.78</v>
          </cell>
          <cell r="AB252">
            <v>70971.191999999995</v>
          </cell>
          <cell r="AC252">
            <v>50496.304000000004</v>
          </cell>
          <cell r="AD252">
            <v>58974.174000000006</v>
          </cell>
          <cell r="AE252">
            <v>68298.42</v>
          </cell>
          <cell r="AF252">
            <v>89075.544000000009</v>
          </cell>
          <cell r="AH252" t="str">
            <v>All people</v>
          </cell>
          <cell r="AI252">
            <v>1</v>
          </cell>
          <cell r="AJ252">
            <v>1</v>
          </cell>
          <cell r="AK252">
            <v>1</v>
          </cell>
          <cell r="AL252">
            <v>1</v>
          </cell>
          <cell r="AM252">
            <v>1</v>
          </cell>
          <cell r="AN252">
            <v>1</v>
          </cell>
          <cell r="AO252">
            <v>1</v>
          </cell>
          <cell r="AQ252" t="str">
            <v>All people</v>
          </cell>
          <cell r="AR252">
            <v>2.4E-2</v>
          </cell>
          <cell r="AS252">
            <v>0.01</v>
          </cell>
          <cell r="AT252">
            <v>2.4E-2</v>
          </cell>
          <cell r="AU252">
            <v>1.6E-2</v>
          </cell>
          <cell r="AV252">
            <v>1.8000000000000002E-2</v>
          </cell>
          <cell r="AW252">
            <v>0.02</v>
          </cell>
          <cell r="AX252">
            <v>2.4E-2</v>
          </cell>
        </row>
        <row r="253">
          <cell r="G253">
            <v>854732</v>
          </cell>
          <cell r="H253">
            <v>876269</v>
          </cell>
          <cell r="I253">
            <v>790846</v>
          </cell>
          <cell r="J253">
            <v>806923</v>
          </cell>
          <cell r="K253">
            <v>778056</v>
          </cell>
          <cell r="L253">
            <v>796632</v>
          </cell>
          <cell r="M253">
            <v>821072</v>
          </cell>
          <cell r="O253" t="str">
            <v>Current Smoker</v>
          </cell>
          <cell r="P253">
            <v>2.4</v>
          </cell>
          <cell r="Q253">
            <v>2.8</v>
          </cell>
          <cell r="R253">
            <v>2.4</v>
          </cell>
          <cell r="S253">
            <v>2.7</v>
          </cell>
          <cell r="T253">
            <v>2.9</v>
          </cell>
          <cell r="U253">
            <v>3.1</v>
          </cell>
          <cell r="V253">
            <v>3.2</v>
          </cell>
          <cell r="Y253" t="str">
            <v>Current Smoker</v>
          </cell>
          <cell r="Z253">
            <v>41027.135999999999</v>
          </cell>
          <cell r="AA253">
            <v>49071.063999999991</v>
          </cell>
          <cell r="AB253">
            <v>37960.608</v>
          </cell>
          <cell r="AC253">
            <v>43573.842000000004</v>
          </cell>
          <cell r="AD253">
            <v>45127.248</v>
          </cell>
          <cell r="AE253">
            <v>49391.184000000001</v>
          </cell>
          <cell r="AF253">
            <v>52548.608000000007</v>
          </cell>
          <cell r="AH253" t="str">
            <v>Current Smoker</v>
          </cell>
          <cell r="AI253">
            <v>0.29311485371726159</v>
          </cell>
          <cell r="AJ253">
            <v>0.28497683485328523</v>
          </cell>
          <cell r="AK253">
            <v>0.26743673686641756</v>
          </cell>
          <cell r="AL253">
            <v>0.2556774848313651</v>
          </cell>
          <cell r="AM253">
            <v>0.23747696746036664</v>
          </cell>
          <cell r="AN253">
            <v>0.23327977426124938</v>
          </cell>
          <cell r="AO253">
            <v>0.2212248964766356</v>
          </cell>
          <cell r="AQ253" t="str">
            <v>Current Smoker</v>
          </cell>
          <cell r="AR253">
            <v>1.4069512978428556E-2</v>
          </cell>
          <cell r="AS253">
            <v>1.5958702751783974E-2</v>
          </cell>
          <cell r="AT253">
            <v>1.2836963369588041E-2</v>
          </cell>
          <cell r="AU253">
            <v>1.3806584180893717E-2</v>
          </cell>
          <cell r="AV253">
            <v>1.3773664112701265E-2</v>
          </cell>
          <cell r="AW253">
            <v>1.4463346004197462E-2</v>
          </cell>
          <cell r="AX253">
            <v>1.4158393374504679E-2</v>
          </cell>
        </row>
        <row r="254">
          <cell r="G254">
            <v>829977</v>
          </cell>
          <cell r="H254">
            <v>940800</v>
          </cell>
          <cell r="I254">
            <v>889143</v>
          </cell>
          <cell r="J254">
            <v>920817</v>
          </cell>
          <cell r="K254">
            <v>890160</v>
          </cell>
          <cell r="L254">
            <v>901779</v>
          </cell>
          <cell r="M254">
            <v>923541</v>
          </cell>
          <cell r="O254" t="str">
            <v>Former smoker</v>
          </cell>
          <cell r="P254">
            <v>2.4</v>
          </cell>
          <cell r="Q254">
            <v>2.8</v>
          </cell>
          <cell r="R254">
            <v>2.4</v>
          </cell>
          <cell r="S254">
            <v>2.7</v>
          </cell>
          <cell r="T254">
            <v>2.9</v>
          </cell>
          <cell r="U254">
            <v>3.1</v>
          </cell>
          <cell r="V254">
            <v>3.2</v>
          </cell>
          <cell r="Y254" t="str">
            <v>Former smoker</v>
          </cell>
          <cell r="Z254">
            <v>39838.895999999993</v>
          </cell>
          <cell r="AA254">
            <v>52684.800000000003</v>
          </cell>
          <cell r="AB254">
            <v>42678.863999999994</v>
          </cell>
          <cell r="AC254">
            <v>49724.118000000009</v>
          </cell>
          <cell r="AD254">
            <v>51629.279999999999</v>
          </cell>
          <cell r="AE254">
            <v>55910.297999999995</v>
          </cell>
          <cell r="AF254">
            <v>59106.624000000003</v>
          </cell>
          <cell r="AH254" t="str">
            <v>Former smoker</v>
          </cell>
          <cell r="AI254">
            <v>0.28462557496816737</v>
          </cell>
          <cell r="AJ254">
            <v>0.30596335854625778</v>
          </cell>
          <cell r="AK254">
            <v>0.30067737906952441</v>
          </cell>
          <cell r="AL254">
            <v>0.291765353757376</v>
          </cell>
          <cell r="AM254">
            <v>0.27169316521499731</v>
          </cell>
          <cell r="AN254">
            <v>0.26407023764239346</v>
          </cell>
          <cell r="AO254">
            <v>0.24883355188939402</v>
          </cell>
          <cell r="AQ254" t="str">
            <v>Former smoker</v>
          </cell>
          <cell r="AR254">
            <v>1.3662027598472033E-2</v>
          </cell>
          <cell r="AS254">
            <v>1.7133948078590436E-2</v>
          </cell>
          <cell r="AT254">
            <v>1.4432514195337172E-2</v>
          </cell>
          <cell r="AU254">
            <v>1.5755329102898306E-2</v>
          </cell>
          <cell r="AV254">
            <v>1.5758203582469842E-2</v>
          </cell>
          <cell r="AW254">
            <v>1.6372354733828396E-2</v>
          </cell>
          <cell r="AX254">
            <v>1.5925347320921216E-2</v>
          </cell>
        </row>
        <row r="255">
          <cell r="G255">
            <v>1231322</v>
          </cell>
          <cell r="H255">
            <v>1257809</v>
          </cell>
          <cell r="I255">
            <v>1277144</v>
          </cell>
          <cell r="J255">
            <v>1428279</v>
          </cell>
          <cell r="K255">
            <v>1608127</v>
          </cell>
          <cell r="L255">
            <v>1716510</v>
          </cell>
          <cell r="M255">
            <v>1966868</v>
          </cell>
          <cell r="O255" t="str">
            <v>Never Smoked</v>
          </cell>
          <cell r="P255">
            <v>2</v>
          </cell>
          <cell r="Q255">
            <v>2.2999999999999998</v>
          </cell>
          <cell r="R255">
            <v>2</v>
          </cell>
          <cell r="S255">
            <v>2.2999999999999998</v>
          </cell>
          <cell r="T255">
            <v>1.8</v>
          </cell>
          <cell r="U255">
            <v>2</v>
          </cell>
          <cell r="V255">
            <v>2.1</v>
          </cell>
          <cell r="Y255" t="str">
            <v>Never Smoked</v>
          </cell>
          <cell r="Z255">
            <v>49252.88</v>
          </cell>
          <cell r="AA255">
            <v>57859.213999999993</v>
          </cell>
          <cell r="AB255">
            <v>51085.760000000002</v>
          </cell>
          <cell r="AC255">
            <v>65700.833999999988</v>
          </cell>
          <cell r="AD255">
            <v>57892.572</v>
          </cell>
          <cell r="AE255">
            <v>68660.399999999994</v>
          </cell>
          <cell r="AF255">
            <v>82608.456000000006</v>
          </cell>
          <cell r="AH255" t="str">
            <v>Never Smoked</v>
          </cell>
          <cell r="AI255">
            <v>0.42225957131457109</v>
          </cell>
          <cell r="AJ255">
            <v>0.40905980660045699</v>
          </cell>
          <cell r="AK255">
            <v>0.43188588406405798</v>
          </cell>
          <cell r="AL255">
            <v>0.45255716141125896</v>
          </cell>
          <cell r="AM255">
            <v>0.49082986732463602</v>
          </cell>
          <cell r="AN255">
            <v>0.50264998809635708</v>
          </cell>
          <cell r="AO255">
            <v>0.52994155163397039</v>
          </cell>
          <cell r="AQ255" t="str">
            <v>Never Smoked</v>
          </cell>
          <cell r="AR255">
            <v>1.6890382852582844E-2</v>
          </cell>
          <cell r="AS255">
            <v>1.8816751103621018E-2</v>
          </cell>
          <cell r="AT255">
            <v>1.7275435362562319E-2</v>
          </cell>
          <cell r="AU255">
            <v>2.0817629424917911E-2</v>
          </cell>
          <cell r="AV255">
            <v>1.7669875223686897E-2</v>
          </cell>
          <cell r="AW255">
            <v>2.0105999523854282E-2</v>
          </cell>
          <cell r="AX255">
            <v>2.2257545168626755E-2</v>
          </cell>
        </row>
        <row r="256">
          <cell r="G256">
            <v>1462183</v>
          </cell>
          <cell r="H256">
            <v>1521909</v>
          </cell>
          <cell r="I256">
            <v>1536259</v>
          </cell>
          <cell r="J256">
            <v>1637858</v>
          </cell>
          <cell r="K256">
            <v>1672739</v>
          </cell>
          <cell r="L256">
            <v>1718596</v>
          </cell>
          <cell r="M256">
            <v>1849472</v>
          </cell>
          <cell r="O256" t="str">
            <v>All people</v>
          </cell>
          <cell r="P256">
            <v>2</v>
          </cell>
          <cell r="Q256">
            <v>1.7</v>
          </cell>
          <cell r="R256">
            <v>1.6</v>
          </cell>
          <cell r="S256">
            <v>1.7</v>
          </cell>
          <cell r="T256">
            <v>1.8</v>
          </cell>
          <cell r="U256">
            <v>2</v>
          </cell>
          <cell r="V256">
            <v>2.1</v>
          </cell>
          <cell r="Y256" t="str">
            <v>All people</v>
          </cell>
          <cell r="Z256">
            <v>58487.32</v>
          </cell>
          <cell r="AA256">
            <v>51744.905999999995</v>
          </cell>
          <cell r="AB256">
            <v>49160.288</v>
          </cell>
          <cell r="AC256">
            <v>55687.171999999999</v>
          </cell>
          <cell r="AD256">
            <v>60218.604000000007</v>
          </cell>
          <cell r="AE256">
            <v>68743.839999999997</v>
          </cell>
          <cell r="AF256">
            <v>77677.824000000008</v>
          </cell>
          <cell r="AH256" t="str">
            <v>All people</v>
          </cell>
          <cell r="AI256">
            <v>1</v>
          </cell>
          <cell r="AJ256">
            <v>1</v>
          </cell>
          <cell r="AK256">
            <v>1</v>
          </cell>
          <cell r="AL256">
            <v>1</v>
          </cell>
          <cell r="AM256">
            <v>1</v>
          </cell>
          <cell r="AN256">
            <v>1</v>
          </cell>
          <cell r="AO256">
            <v>1</v>
          </cell>
          <cell r="AQ256" t="str">
            <v>All people</v>
          </cell>
          <cell r="AR256">
            <v>0.04</v>
          </cell>
          <cell r="AS256">
            <v>3.4000000000000002E-2</v>
          </cell>
          <cell r="AT256">
            <v>3.2000000000000001E-2</v>
          </cell>
          <cell r="AU256">
            <v>3.4000000000000002E-2</v>
          </cell>
          <cell r="AV256">
            <v>3.6000000000000004E-2</v>
          </cell>
          <cell r="AW256">
            <v>0.04</v>
          </cell>
          <cell r="AX256">
            <v>4.2000000000000003E-2</v>
          </cell>
        </row>
        <row r="257">
          <cell r="G257">
            <v>381427</v>
          </cell>
          <cell r="H257">
            <v>372910</v>
          </cell>
          <cell r="I257">
            <v>369881</v>
          </cell>
          <cell r="J257">
            <v>361670</v>
          </cell>
          <cell r="K257">
            <v>330054</v>
          </cell>
          <cell r="L257">
            <v>342906</v>
          </cell>
          <cell r="M257">
            <v>302063</v>
          </cell>
          <cell r="O257" t="str">
            <v>Current Smoker</v>
          </cell>
          <cell r="P257">
            <v>3.8</v>
          </cell>
          <cell r="Q257">
            <v>4.3</v>
          </cell>
          <cell r="R257">
            <v>3.8</v>
          </cell>
          <cell r="S257">
            <v>4.5</v>
          </cell>
          <cell r="T257">
            <v>4.8</v>
          </cell>
          <cell r="U257">
            <v>5.2</v>
          </cell>
          <cell r="V257">
            <v>5.4</v>
          </cell>
          <cell r="Y257" t="str">
            <v>Current Smoker</v>
          </cell>
          <cell r="Z257">
            <v>28988.451999999997</v>
          </cell>
          <cell r="AA257">
            <v>32070.26</v>
          </cell>
          <cell r="AB257">
            <v>28110.956000000002</v>
          </cell>
          <cell r="AC257">
            <v>32550.3</v>
          </cell>
          <cell r="AD257">
            <v>31685.183999999997</v>
          </cell>
          <cell r="AE257">
            <v>35662.224000000002</v>
          </cell>
          <cell r="AF257">
            <v>32622.804000000004</v>
          </cell>
          <cell r="AH257" t="str">
            <v>Current Smoker</v>
          </cell>
          <cell r="AI257">
            <v>0.26086132857515099</v>
          </cell>
          <cell r="AJ257">
            <v>0.24502779075490058</v>
          </cell>
          <cell r="AK257">
            <v>0.24076734456885199</v>
          </cell>
          <cell r="AL257">
            <v>0.22081889883005731</v>
          </cell>
          <cell r="AM257">
            <v>0.19731350796508001</v>
          </cell>
          <cell r="AN257">
            <v>0.19952682305789143</v>
          </cell>
          <cell r="AO257">
            <v>0.1633239108242785</v>
          </cell>
          <cell r="AQ257" t="str">
            <v>Current Smoker</v>
          </cell>
          <cell r="AR257">
            <v>1.9825460971711475E-2</v>
          </cell>
          <cell r="AS257">
            <v>2.1072390004921449E-2</v>
          </cell>
          <cell r="AT257">
            <v>1.8298318187232751E-2</v>
          </cell>
          <cell r="AU257">
            <v>1.9873700894705158E-2</v>
          </cell>
          <cell r="AV257">
            <v>1.8942096764647681E-2</v>
          </cell>
          <cell r="AW257">
            <v>2.0750789598020711E-2</v>
          </cell>
          <cell r="AX257">
            <v>1.7638982369022078E-2</v>
          </cell>
        </row>
        <row r="258">
          <cell r="G258">
            <v>419873</v>
          </cell>
          <cell r="H258">
            <v>475725</v>
          </cell>
          <cell r="I258">
            <v>472524</v>
          </cell>
          <cell r="J258">
            <v>483700</v>
          </cell>
          <cell r="K258">
            <v>453076</v>
          </cell>
          <cell r="L258">
            <v>433273</v>
          </cell>
          <cell r="M258">
            <v>427336</v>
          </cell>
          <cell r="O258" t="str">
            <v>Former smoker</v>
          </cell>
          <cell r="P258">
            <v>3.5</v>
          </cell>
          <cell r="Q258">
            <v>3.7</v>
          </cell>
          <cell r="R258">
            <v>3.2</v>
          </cell>
          <cell r="S258">
            <v>3.6</v>
          </cell>
          <cell r="T258">
            <v>3.9</v>
          </cell>
          <cell r="U258">
            <v>4.5</v>
          </cell>
          <cell r="V258">
            <v>4.7</v>
          </cell>
          <cell r="Y258" t="str">
            <v>Former smoker</v>
          </cell>
          <cell r="Z258">
            <v>29391.11</v>
          </cell>
          <cell r="AA258">
            <v>35203.65</v>
          </cell>
          <cell r="AB258">
            <v>30241.536</v>
          </cell>
          <cell r="AC258">
            <v>34826.400000000001</v>
          </cell>
          <cell r="AD258">
            <v>35339.928</v>
          </cell>
          <cell r="AE258">
            <v>38994.57</v>
          </cell>
          <cell r="AF258">
            <v>40169.584000000003</v>
          </cell>
          <cell r="AH258" t="str">
            <v>Former smoker</v>
          </cell>
          <cell r="AI258">
            <v>0.28715489100885455</v>
          </cell>
          <cell r="AJ258">
            <v>0.31258439236511515</v>
          </cell>
          <cell r="AK258">
            <v>0.30758094826458299</v>
          </cell>
          <cell r="AL258">
            <v>0.29532474732241742</v>
          </cell>
          <cell r="AM258">
            <v>0.27085875321852365</v>
          </cell>
          <cell r="AN258">
            <v>0.2521086980302526</v>
          </cell>
          <cell r="AO258">
            <v>0.23105837774240431</v>
          </cell>
          <cell r="AQ258" t="str">
            <v>Former smoker</v>
          </cell>
          <cell r="AR258">
            <v>2.010084237061982E-2</v>
          </cell>
          <cell r="AS258">
            <v>2.3131245035018524E-2</v>
          </cell>
          <cell r="AT258">
            <v>1.9685180688933313E-2</v>
          </cell>
          <cell r="AU258">
            <v>2.1263381807214054E-2</v>
          </cell>
          <cell r="AV258">
            <v>2.1126982751044843E-2</v>
          </cell>
          <cell r="AW258">
            <v>2.2689782822722732E-2</v>
          </cell>
          <cell r="AX258">
            <v>2.1719487507786007E-2</v>
          </cell>
        </row>
        <row r="259">
          <cell r="G259">
            <v>660883</v>
          </cell>
          <cell r="H259">
            <v>673274</v>
          </cell>
          <cell r="I259">
            <v>693854</v>
          </cell>
          <cell r="J259">
            <v>792488</v>
          </cell>
          <cell r="K259">
            <v>889609</v>
          </cell>
          <cell r="L259">
            <v>942417</v>
          </cell>
          <cell r="M259">
            <v>1120073</v>
          </cell>
          <cell r="O259" t="str">
            <v>Never Smoked</v>
          </cell>
          <cell r="P259">
            <v>3.1</v>
          </cell>
          <cell r="Q259">
            <v>3.5</v>
          </cell>
          <cell r="R259">
            <v>3.1</v>
          </cell>
          <cell r="S259">
            <v>2.7</v>
          </cell>
          <cell r="T259">
            <v>2.9</v>
          </cell>
          <cell r="U259">
            <v>3.1</v>
          </cell>
          <cell r="V259">
            <v>2.7</v>
          </cell>
          <cell r="Y259" t="str">
            <v>Never Smoked</v>
          </cell>
          <cell r="Z259">
            <v>40974.745999999999</v>
          </cell>
          <cell r="AA259">
            <v>47129.18</v>
          </cell>
          <cell r="AB259">
            <v>43018.947999999997</v>
          </cell>
          <cell r="AC259">
            <v>42794.351999999999</v>
          </cell>
          <cell r="AD259">
            <v>51597.322</v>
          </cell>
          <cell r="AE259">
            <v>58429.854000000007</v>
          </cell>
          <cell r="AF259">
            <v>60483.942000000003</v>
          </cell>
          <cell r="AH259" t="str">
            <v>Never Smoked</v>
          </cell>
          <cell r="AI259">
            <v>0.45198378041599446</v>
          </cell>
          <cell r="AJ259">
            <v>0.4423878168799843</v>
          </cell>
          <cell r="AK259">
            <v>0.451651707166565</v>
          </cell>
          <cell r="AL259">
            <v>0.48385635384752523</v>
          </cell>
          <cell r="AM259">
            <v>0.53182773881639633</v>
          </cell>
          <cell r="AN259">
            <v>0.54836447891185591</v>
          </cell>
          <cell r="AO259">
            <v>0.60561771143331722</v>
          </cell>
          <cell r="AQ259" t="str">
            <v>Never Smoked</v>
          </cell>
          <cell r="AR259">
            <v>2.8022994385791658E-2</v>
          </cell>
          <cell r="AS259">
            <v>3.0967147181598903E-2</v>
          </cell>
          <cell r="AT259">
            <v>2.8002405844327033E-2</v>
          </cell>
          <cell r="AU259">
            <v>2.6128243107766361E-2</v>
          </cell>
          <cell r="AV259">
            <v>3.0846008851350984E-2</v>
          </cell>
          <cell r="AW259">
            <v>3.3998597692535069E-2</v>
          </cell>
          <cell r="AX259">
            <v>3.2703356417399132E-2</v>
          </cell>
        </row>
        <row r="260">
          <cell r="G260">
            <v>1453848</v>
          </cell>
          <cell r="H260">
            <v>1552969</v>
          </cell>
          <cell r="I260">
            <v>1420874</v>
          </cell>
          <cell r="J260">
            <v>1518161</v>
          </cell>
          <cell r="K260">
            <v>1603604</v>
          </cell>
          <cell r="L260">
            <v>1696325</v>
          </cell>
          <cell r="M260">
            <v>1862009</v>
          </cell>
          <cell r="O260" t="str">
            <v>All people</v>
          </cell>
          <cell r="P260">
            <v>2</v>
          </cell>
          <cell r="Q260">
            <v>1.7</v>
          </cell>
          <cell r="R260">
            <v>2</v>
          </cell>
          <cell r="S260">
            <v>1.7</v>
          </cell>
          <cell r="T260">
            <v>1.8</v>
          </cell>
          <cell r="U260">
            <v>2</v>
          </cell>
          <cell r="V260">
            <v>2.1</v>
          </cell>
          <cell r="Y260" t="str">
            <v>All people</v>
          </cell>
          <cell r="Z260">
            <v>58153.919999999998</v>
          </cell>
          <cell r="AA260">
            <v>52800.945999999996</v>
          </cell>
          <cell r="AB260">
            <v>56834.96</v>
          </cell>
          <cell r="AC260">
            <v>51617.473999999995</v>
          </cell>
          <cell r="AD260">
            <v>57729.744000000006</v>
          </cell>
          <cell r="AE260">
            <v>67853</v>
          </cell>
          <cell r="AF260">
            <v>78204.378000000012</v>
          </cell>
          <cell r="AH260" t="str">
            <v>All people</v>
          </cell>
          <cell r="AI260">
            <v>1</v>
          </cell>
          <cell r="AJ260">
            <v>1</v>
          </cell>
          <cell r="AK260">
            <v>1</v>
          </cell>
          <cell r="AL260">
            <v>1</v>
          </cell>
          <cell r="AM260">
            <v>1</v>
          </cell>
          <cell r="AN260">
            <v>1</v>
          </cell>
          <cell r="AO260">
            <v>1</v>
          </cell>
          <cell r="AQ260" t="str">
            <v>All people</v>
          </cell>
          <cell r="AR260">
            <v>0.04</v>
          </cell>
          <cell r="AS260">
            <v>3.4000000000000002E-2</v>
          </cell>
          <cell r="AT260">
            <v>0.04</v>
          </cell>
          <cell r="AU260">
            <v>3.4000000000000002E-2</v>
          </cell>
          <cell r="AV260">
            <v>3.6000000000000004E-2</v>
          </cell>
          <cell r="AW260">
            <v>0.04</v>
          </cell>
          <cell r="AX260">
            <v>4.2000000000000003E-2</v>
          </cell>
        </row>
        <row r="261">
          <cell r="G261">
            <v>473305</v>
          </cell>
          <cell r="H261">
            <v>503359</v>
          </cell>
          <cell r="I261">
            <v>420965</v>
          </cell>
          <cell r="J261">
            <v>445253</v>
          </cell>
          <cell r="K261">
            <v>448002</v>
          </cell>
          <cell r="L261">
            <v>453726</v>
          </cell>
          <cell r="M261">
            <v>519009</v>
          </cell>
          <cell r="O261" t="str">
            <v>Current Smoker</v>
          </cell>
          <cell r="P261">
            <v>3.2</v>
          </cell>
          <cell r="Q261">
            <v>3.5</v>
          </cell>
          <cell r="R261">
            <v>3.5</v>
          </cell>
          <cell r="S261">
            <v>3.9</v>
          </cell>
          <cell r="T261">
            <v>4.2</v>
          </cell>
          <cell r="U261">
            <v>4.5</v>
          </cell>
          <cell r="V261">
            <v>4.0999999999999996</v>
          </cell>
          <cell r="Y261" t="str">
            <v>Current Smoker</v>
          </cell>
          <cell r="Z261">
            <v>30291.52</v>
          </cell>
          <cell r="AA261">
            <v>35235.129999999997</v>
          </cell>
          <cell r="AB261">
            <v>29467.55</v>
          </cell>
          <cell r="AC261">
            <v>34729.733999999997</v>
          </cell>
          <cell r="AD261">
            <v>37632.168000000005</v>
          </cell>
          <cell r="AE261">
            <v>40835.339999999997</v>
          </cell>
          <cell r="AF261">
            <v>42558.737999999998</v>
          </cell>
          <cell r="AH261" t="str">
            <v>Current Smoker</v>
          </cell>
          <cell r="AI261">
            <v>0.32555329030270014</v>
          </cell>
          <cell r="AJ261">
            <v>0.32412688212063473</v>
          </cell>
          <cell r="AK261">
            <v>0.296271872101256</v>
          </cell>
          <cell r="AL261">
            <v>0.29328444084652416</v>
          </cell>
          <cell r="AM261">
            <v>0.27937196464962671</v>
          </cell>
          <cell r="AN261">
            <v>0.26747586694766629</v>
          </cell>
          <cell r="AO261">
            <v>0.278736031888138</v>
          </cell>
          <cell r="AQ261" t="str">
            <v>Current Smoker</v>
          </cell>
          <cell r="AR261">
            <v>2.0835410579372812E-2</v>
          </cell>
          <cell r="AS261">
            <v>2.2688881748444429E-2</v>
          </cell>
          <cell r="AT261">
            <v>2.0739031047087918E-2</v>
          </cell>
          <cell r="AU261">
            <v>2.2876186386028886E-2</v>
          </cell>
          <cell r="AV261">
            <v>2.3467245030568646E-2</v>
          </cell>
          <cell r="AW261">
            <v>2.4072828025289966E-2</v>
          </cell>
          <cell r="AX261">
            <v>2.2856354614827313E-2</v>
          </cell>
        </row>
        <row r="262">
          <cell r="G262">
            <v>410104</v>
          </cell>
          <cell r="H262">
            <v>465075</v>
          </cell>
          <cell r="I262">
            <v>416619</v>
          </cell>
          <cell r="J262">
            <v>437117</v>
          </cell>
          <cell r="K262">
            <v>437084</v>
          </cell>
          <cell r="L262">
            <v>468506</v>
          </cell>
          <cell r="M262">
            <v>496205</v>
          </cell>
          <cell r="O262" t="str">
            <v>Former smoker</v>
          </cell>
          <cell r="P262">
            <v>3.5</v>
          </cell>
          <cell r="Q262">
            <v>3.7</v>
          </cell>
          <cell r="R262">
            <v>3.5</v>
          </cell>
          <cell r="S262">
            <v>3.9</v>
          </cell>
          <cell r="T262">
            <v>4.2</v>
          </cell>
          <cell r="U262">
            <v>4.5</v>
          </cell>
          <cell r="V262">
            <v>4.4000000000000004</v>
          </cell>
          <cell r="Y262" t="str">
            <v>Former smoker</v>
          </cell>
          <cell r="Z262">
            <v>28707.279999999999</v>
          </cell>
          <cell r="AA262">
            <v>34415.550000000003</v>
          </cell>
          <cell r="AB262">
            <v>29163.33</v>
          </cell>
          <cell r="AC262">
            <v>34095.126000000004</v>
          </cell>
          <cell r="AD262">
            <v>36715.056000000004</v>
          </cell>
          <cell r="AE262">
            <v>42165.54</v>
          </cell>
          <cell r="AF262">
            <v>43666.04</v>
          </cell>
          <cell r="AH262" t="str">
            <v>Former smoker</v>
          </cell>
          <cell r="AI262">
            <v>0.28208175820305836</v>
          </cell>
          <cell r="AJ262">
            <v>0.29947474804712781</v>
          </cell>
          <cell r="AK262">
            <v>0.29321319131745671</v>
          </cell>
          <cell r="AL262">
            <v>0.28792532544308541</v>
          </cell>
          <cell r="AM262">
            <v>0.27256355060226839</v>
          </cell>
          <cell r="AN262">
            <v>0.2761888199490074</v>
          </cell>
          <cell r="AO262">
            <v>0.2664890448972051</v>
          </cell>
          <cell r="AQ262" t="str">
            <v>Former smoker</v>
          </cell>
          <cell r="AR262">
            <v>1.9745723074214086E-2</v>
          </cell>
          <cell r="AS262">
            <v>2.2161131355487459E-2</v>
          </cell>
          <cell r="AT262">
            <v>2.0524923392221971E-2</v>
          </cell>
          <cell r="AU262">
            <v>2.2458175384560661E-2</v>
          </cell>
          <cell r="AV262">
            <v>2.2895338250590546E-2</v>
          </cell>
          <cell r="AW262">
            <v>2.4856993795410665E-2</v>
          </cell>
          <cell r="AX262">
            <v>2.345103595095405E-2</v>
          </cell>
        </row>
        <row r="263">
          <cell r="G263">
            <v>570439</v>
          </cell>
          <cell r="H263">
            <v>584535</v>
          </cell>
          <cell r="I263">
            <v>583290</v>
          </cell>
          <cell r="J263">
            <v>635791</v>
          </cell>
          <cell r="K263">
            <v>718518</v>
          </cell>
          <cell r="L263">
            <v>774093</v>
          </cell>
          <cell r="M263">
            <v>846795</v>
          </cell>
          <cell r="O263" t="str">
            <v>Never Smoked</v>
          </cell>
          <cell r="P263">
            <v>3.1</v>
          </cell>
          <cell r="Q263">
            <v>3.5</v>
          </cell>
          <cell r="R263">
            <v>3.1</v>
          </cell>
          <cell r="S263">
            <v>3.4</v>
          </cell>
          <cell r="T263">
            <v>3.6</v>
          </cell>
          <cell r="U263">
            <v>3.1</v>
          </cell>
          <cell r="V263">
            <v>3.2</v>
          </cell>
          <cell r="Y263" t="str">
            <v>Never Smoked</v>
          </cell>
          <cell r="Z263">
            <v>35367.218000000001</v>
          </cell>
          <cell r="AA263">
            <v>40917.449999999997</v>
          </cell>
          <cell r="AB263">
            <v>36163.980000000003</v>
          </cell>
          <cell r="AC263">
            <v>43233.788</v>
          </cell>
          <cell r="AD263">
            <v>51733.296000000002</v>
          </cell>
          <cell r="AE263">
            <v>47993.766000000003</v>
          </cell>
          <cell r="AF263">
            <v>54194.879999999997</v>
          </cell>
          <cell r="AH263" t="str">
            <v>Never Smoked</v>
          </cell>
          <cell r="AI263">
            <v>0.3923649514942415</v>
          </cell>
          <cell r="AJ263">
            <v>0.37639836983223746</v>
          </cell>
          <cell r="AK263">
            <v>0.41051493658128729</v>
          </cell>
          <cell r="AL263">
            <v>0.41879023371039042</v>
          </cell>
          <cell r="AM263">
            <v>0.4480644847481049</v>
          </cell>
          <cell r="AN263">
            <v>0.45633531310332631</v>
          </cell>
          <cell r="AO263">
            <v>0.45477492321465685</v>
          </cell>
          <cell r="AQ263" t="str">
            <v>Never Smoked</v>
          </cell>
          <cell r="AR263">
            <v>2.4326626992642972E-2</v>
          </cell>
          <cell r="AS263">
            <v>2.6347885888256622E-2</v>
          </cell>
          <cell r="AT263">
            <v>2.5451926068039813E-2</v>
          </cell>
          <cell r="AU263">
            <v>2.8477735892306545E-2</v>
          </cell>
          <cell r="AV263">
            <v>3.2260642901863555E-2</v>
          </cell>
          <cell r="AW263">
            <v>2.8292789412406233E-2</v>
          </cell>
          <cell r="AX263">
            <v>2.910559508573804E-2</v>
          </cell>
        </row>
        <row r="264">
          <cell r="G264">
            <v>5363589</v>
          </cell>
          <cell r="H264">
            <v>5482975</v>
          </cell>
          <cell r="I264">
            <v>5407534</v>
          </cell>
          <cell r="J264">
            <v>5464655</v>
          </cell>
          <cell r="K264">
            <v>5461564</v>
          </cell>
          <cell r="L264">
            <v>5463545</v>
          </cell>
          <cell r="M264">
            <v>5794608</v>
          </cell>
          <cell r="O264" t="str">
            <v>All people</v>
          </cell>
          <cell r="P264">
            <v>0.5</v>
          </cell>
          <cell r="Q264">
            <v>0.6</v>
          </cell>
          <cell r="R264">
            <v>0.5</v>
          </cell>
          <cell r="S264">
            <v>0.4</v>
          </cell>
          <cell r="T264">
            <v>0.4</v>
          </cell>
          <cell r="U264">
            <v>0.4</v>
          </cell>
          <cell r="V264">
            <v>0.8</v>
          </cell>
          <cell r="Y264" t="str">
            <v>All people</v>
          </cell>
          <cell r="Z264">
            <v>53635.89</v>
          </cell>
          <cell r="AA264">
            <v>65795.7</v>
          </cell>
          <cell r="AB264">
            <v>54075.34</v>
          </cell>
          <cell r="AC264">
            <v>43717.24</v>
          </cell>
          <cell r="AD264">
            <v>43692.512000000002</v>
          </cell>
          <cell r="AE264">
            <v>43708.36</v>
          </cell>
          <cell r="AF264">
            <v>92713.728000000003</v>
          </cell>
          <cell r="AH264" t="str">
            <v>All people</v>
          </cell>
          <cell r="AI264">
            <v>1</v>
          </cell>
          <cell r="AJ264">
            <v>1</v>
          </cell>
          <cell r="AK264">
            <v>1</v>
          </cell>
          <cell r="AL264">
            <v>1</v>
          </cell>
          <cell r="AM264">
            <v>1</v>
          </cell>
          <cell r="AN264">
            <v>1</v>
          </cell>
          <cell r="AO264">
            <v>1</v>
          </cell>
          <cell r="AQ264" t="str">
            <v>All people</v>
          </cell>
          <cell r="AR264">
            <v>0.01</v>
          </cell>
          <cell r="AS264">
            <v>1.2E-2</v>
          </cell>
          <cell r="AT264">
            <v>0.01</v>
          </cell>
          <cell r="AU264">
            <v>8.0000000000000002E-3</v>
          </cell>
          <cell r="AV264">
            <v>8.0000000000000002E-3</v>
          </cell>
          <cell r="AW264">
            <v>8.0000000000000002E-3</v>
          </cell>
          <cell r="AX264">
            <v>1.6E-2</v>
          </cell>
        </row>
        <row r="265">
          <cell r="G265">
            <v>1417986</v>
          </cell>
          <cell r="H265">
            <v>1286907</v>
          </cell>
          <cell r="I265">
            <v>1233570</v>
          </cell>
          <cell r="J265">
            <v>1223660</v>
          </cell>
          <cell r="K265">
            <v>1100874</v>
          </cell>
          <cell r="L265">
            <v>1129138</v>
          </cell>
          <cell r="M265">
            <v>1127133</v>
          </cell>
          <cell r="O265" t="str">
            <v>Current Smoker</v>
          </cell>
          <cell r="P265">
            <v>2</v>
          </cell>
          <cell r="Q265">
            <v>2.2999999999999998</v>
          </cell>
          <cell r="R265">
            <v>2</v>
          </cell>
          <cell r="S265">
            <v>2.2999999999999998</v>
          </cell>
          <cell r="T265">
            <v>2.6</v>
          </cell>
          <cell r="U265">
            <v>2.8</v>
          </cell>
          <cell r="V265">
            <v>2.9</v>
          </cell>
          <cell r="Y265" t="str">
            <v>Current Smoker</v>
          </cell>
          <cell r="Z265">
            <v>56719.44</v>
          </cell>
          <cell r="AA265">
            <v>59197.721999999994</v>
          </cell>
          <cell r="AB265">
            <v>49342.8</v>
          </cell>
          <cell r="AC265">
            <v>56288.36</v>
          </cell>
          <cell r="AD265">
            <v>57245.447999999997</v>
          </cell>
          <cell r="AE265">
            <v>63231.727999999996</v>
          </cell>
          <cell r="AF265">
            <v>65373.713999999993</v>
          </cell>
          <cell r="AH265" t="str">
            <v>Current Smoker</v>
          </cell>
          <cell r="AI265">
            <v>0.26437260573097604</v>
          </cell>
          <cell r="AJ265">
            <v>0.23470962388119587</v>
          </cell>
          <cell r="AK265">
            <v>0.22812061838168748</v>
          </cell>
          <cell r="AL265">
            <v>0.22392264470492648</v>
          </cell>
          <cell r="AM265">
            <v>0.20156753633208363</v>
          </cell>
          <cell r="AN265">
            <v>0.20666764893489484</v>
          </cell>
          <cell r="AO265">
            <v>0.19451410690766313</v>
          </cell>
          <cell r="AQ265" t="str">
            <v>Current Smoker</v>
          </cell>
          <cell r="AR265">
            <v>1.0574904229239042E-2</v>
          </cell>
          <cell r="AS265">
            <v>1.0796642698535008E-2</v>
          </cell>
          <cell r="AT265">
            <v>9.1248247352674998E-3</v>
          </cell>
          <cell r="AU265">
            <v>1.0300441656426618E-2</v>
          </cell>
          <cell r="AV265">
            <v>1.0481511889268349E-2</v>
          </cell>
          <cell r="AW265">
            <v>1.157338834035411E-2</v>
          </cell>
          <cell r="AX265">
            <v>1.1281818200644462E-2</v>
          </cell>
        </row>
        <row r="266">
          <cell r="G266">
            <v>2033950</v>
          </cell>
          <cell r="H266">
            <v>2213116</v>
          </cell>
          <cell r="I266">
            <v>2076732</v>
          </cell>
          <cell r="J266">
            <v>1997180</v>
          </cell>
          <cell r="K266">
            <v>1954847</v>
          </cell>
          <cell r="L266">
            <v>2008898</v>
          </cell>
          <cell r="M266">
            <v>2120953</v>
          </cell>
          <cell r="O266" t="str">
            <v>Former smoker</v>
          </cell>
          <cell r="P266">
            <v>1.3</v>
          </cell>
          <cell r="Q266">
            <v>1.5</v>
          </cell>
          <cell r="R266">
            <v>1.3</v>
          </cell>
          <cell r="S266">
            <v>1.8</v>
          </cell>
          <cell r="T266">
            <v>2</v>
          </cell>
          <cell r="U266">
            <v>1.8</v>
          </cell>
          <cell r="V266">
            <v>1.9</v>
          </cell>
          <cell r="Y266" t="str">
            <v>Former smoker</v>
          </cell>
          <cell r="Z266">
            <v>52882.7</v>
          </cell>
          <cell r="AA266">
            <v>66393.48</v>
          </cell>
          <cell r="AB266">
            <v>53995.031999999999</v>
          </cell>
          <cell r="AC266">
            <v>71898.48</v>
          </cell>
          <cell r="AD266">
            <v>78193.88</v>
          </cell>
          <cell r="AE266">
            <v>72320.327999999994</v>
          </cell>
          <cell r="AF266">
            <v>80596.213999999993</v>
          </cell>
          <cell r="AH266" t="str">
            <v>Former smoker</v>
          </cell>
          <cell r="AI266">
            <v>0.37921436560482169</v>
          </cell>
          <cell r="AJ266">
            <v>0.40363415846324302</v>
          </cell>
          <cell r="AK266">
            <v>0.38404418723950695</v>
          </cell>
          <cell r="AL266">
            <v>0.3654722942253445</v>
          </cell>
          <cell r="AM266">
            <v>0.35792805870259875</v>
          </cell>
          <cell r="AN266">
            <v>0.36769130665163369</v>
          </cell>
          <cell r="AO266">
            <v>0.36602182580771642</v>
          </cell>
          <cell r="AQ266" t="str">
            <v>Former smoker</v>
          </cell>
          <cell r="AR266">
            <v>9.8595735057253643E-3</v>
          </cell>
          <cell r="AS266">
            <v>1.2109024753897291E-2</v>
          </cell>
          <cell r="AT266">
            <v>9.9851488682271821E-3</v>
          </cell>
          <cell r="AU266">
            <v>1.3157002592112402E-2</v>
          </cell>
          <cell r="AV266">
            <v>1.431712234810395E-2</v>
          </cell>
          <cell r="AW266">
            <v>1.3236887039458814E-2</v>
          </cell>
          <cell r="AX266">
            <v>1.3908829380693224E-2</v>
          </cell>
        </row>
        <row r="267">
          <cell r="G267">
            <v>1911653</v>
          </cell>
          <cell r="H267">
            <v>1982952</v>
          </cell>
          <cell r="I267">
            <v>2097232</v>
          </cell>
          <cell r="J267">
            <v>2243815</v>
          </cell>
          <cell r="K267">
            <v>2405843</v>
          </cell>
          <cell r="L267">
            <v>2325509</v>
          </cell>
          <cell r="M267">
            <v>2546522</v>
          </cell>
          <cell r="O267" t="str">
            <v>Never Smoked</v>
          </cell>
          <cell r="P267">
            <v>1.5</v>
          </cell>
          <cell r="Q267">
            <v>1.7</v>
          </cell>
          <cell r="R267">
            <v>1.3</v>
          </cell>
          <cell r="S267">
            <v>1.5</v>
          </cell>
          <cell r="T267">
            <v>1.7</v>
          </cell>
          <cell r="U267">
            <v>1.8</v>
          </cell>
          <cell r="V267">
            <v>1.9</v>
          </cell>
          <cell r="Y267" t="str">
            <v>Never Smoked</v>
          </cell>
          <cell r="Z267">
            <v>57349.59</v>
          </cell>
          <cell r="AA267">
            <v>67420.368000000002</v>
          </cell>
          <cell r="AB267">
            <v>54528.031999999999</v>
          </cell>
          <cell r="AC267">
            <v>67314.45</v>
          </cell>
          <cell r="AD267">
            <v>81798.661999999997</v>
          </cell>
          <cell r="AE267">
            <v>83718.324000000008</v>
          </cell>
          <cell r="AF267">
            <v>96767.835999999996</v>
          </cell>
          <cell r="AH267" t="str">
            <v>Never Smoked</v>
          </cell>
          <cell r="AI267">
            <v>0.35641302866420227</v>
          </cell>
          <cell r="AJ267">
            <v>0.36165621765556105</v>
          </cell>
          <cell r="AK267">
            <v>0.38783519437880559</v>
          </cell>
          <cell r="AL267">
            <v>0.41060506106972899</v>
          </cell>
          <cell r="AM267">
            <v>0.44050440496531762</v>
          </cell>
          <cell r="AN267">
            <v>0.42564104441347145</v>
          </cell>
          <cell r="AO267">
            <v>0.43946406728462045</v>
          </cell>
          <cell r="AQ267" t="str">
            <v>Never Smoked</v>
          </cell>
          <cell r="AR267">
            <v>1.0692390859926069E-2</v>
          </cell>
          <cell r="AS267">
            <v>1.2296311400289075E-2</v>
          </cell>
          <cell r="AT267">
            <v>1.0083715053848944E-2</v>
          </cell>
          <cell r="AU267">
            <v>1.2318151832091871E-2</v>
          </cell>
          <cell r="AV267">
            <v>1.4977149768820799E-2</v>
          </cell>
          <cell r="AW267">
            <v>1.5323077598884974E-2</v>
          </cell>
          <cell r="AX267">
            <v>1.6699634556815578E-2</v>
          </cell>
        </row>
        <row r="268">
          <cell r="G268">
            <v>2671037</v>
          </cell>
          <cell r="H268">
            <v>2744141</v>
          </cell>
          <cell r="I268">
            <v>2755141</v>
          </cell>
          <cell r="J268">
            <v>2764485</v>
          </cell>
          <cell r="K268">
            <v>2767453</v>
          </cell>
          <cell r="L268">
            <v>2803605</v>
          </cell>
          <cell r="M268">
            <v>2944162</v>
          </cell>
          <cell r="O268" t="str">
            <v>All people</v>
          </cell>
          <cell r="P268">
            <v>1.3</v>
          </cell>
          <cell r="Q268">
            <v>1.5</v>
          </cell>
          <cell r="R268">
            <v>1.3</v>
          </cell>
          <cell r="S268">
            <v>1.5</v>
          </cell>
          <cell r="T268">
            <v>1.7</v>
          </cell>
          <cell r="U268">
            <v>1.8</v>
          </cell>
          <cell r="V268">
            <v>1.9</v>
          </cell>
          <cell r="Y268" t="str">
            <v>All people</v>
          </cell>
          <cell r="Z268">
            <v>69446.962</v>
          </cell>
          <cell r="AA268">
            <v>82324.23</v>
          </cell>
          <cell r="AB268">
            <v>71633.666000000012</v>
          </cell>
          <cell r="AC268">
            <v>82934.55</v>
          </cell>
          <cell r="AD268">
            <v>94093.401999999987</v>
          </cell>
          <cell r="AE268">
            <v>100929.78</v>
          </cell>
          <cell r="AF268">
            <v>111878.156</v>
          </cell>
          <cell r="AH268" t="str">
            <v>All people</v>
          </cell>
          <cell r="AI268">
            <v>1</v>
          </cell>
          <cell r="AJ268">
            <v>1</v>
          </cell>
          <cell r="AK268">
            <v>1</v>
          </cell>
          <cell r="AL268">
            <v>1</v>
          </cell>
          <cell r="AM268">
            <v>1</v>
          </cell>
          <cell r="AN268">
            <v>1</v>
          </cell>
          <cell r="AO268">
            <v>1</v>
          </cell>
          <cell r="AQ268" t="str">
            <v>All people</v>
          </cell>
          <cell r="AR268">
            <v>2.6000000000000002E-2</v>
          </cell>
          <cell r="AS268">
            <v>0.03</v>
          </cell>
          <cell r="AT268">
            <v>2.6000000000000002E-2</v>
          </cell>
          <cell r="AU268">
            <v>0.03</v>
          </cell>
          <cell r="AV268">
            <v>3.4000000000000002E-2</v>
          </cell>
          <cell r="AW268">
            <v>3.6000000000000004E-2</v>
          </cell>
          <cell r="AX268">
            <v>3.7999999999999999E-2</v>
          </cell>
        </row>
        <row r="269">
          <cell r="G269">
            <v>640782</v>
          </cell>
          <cell r="H269">
            <v>570959</v>
          </cell>
          <cell r="I269">
            <v>554796</v>
          </cell>
          <cell r="J269">
            <v>518440</v>
          </cell>
          <cell r="K269">
            <v>474194</v>
          </cell>
          <cell r="L269">
            <v>487304</v>
          </cell>
          <cell r="M269">
            <v>446442</v>
          </cell>
          <cell r="O269" t="str">
            <v>Current Smoker</v>
          </cell>
          <cell r="P269">
            <v>2.9</v>
          </cell>
          <cell r="Q269">
            <v>3.3</v>
          </cell>
          <cell r="R269">
            <v>3</v>
          </cell>
          <cell r="S269">
            <v>3.3</v>
          </cell>
          <cell r="T269">
            <v>4</v>
          </cell>
          <cell r="U269">
            <v>4.3</v>
          </cell>
          <cell r="V269">
            <v>4.7</v>
          </cell>
          <cell r="Y269" t="str">
            <v>Current Smoker</v>
          </cell>
          <cell r="Z269">
            <v>37165.356</v>
          </cell>
          <cell r="AA269">
            <v>37683.294000000002</v>
          </cell>
          <cell r="AB269">
            <v>33287.760000000002</v>
          </cell>
          <cell r="AC269">
            <v>34217.040000000001</v>
          </cell>
          <cell r="AD269">
            <v>37935.519999999997</v>
          </cell>
          <cell r="AE269">
            <v>41908.144</v>
          </cell>
          <cell r="AF269">
            <v>41965.547999999995</v>
          </cell>
          <cell r="AH269" t="str">
            <v>Current Smoker</v>
          </cell>
          <cell r="AI269">
            <v>0.23990008375024383</v>
          </cell>
          <cell r="AJ269">
            <v>0.20806474594417707</v>
          </cell>
          <cell r="AK269">
            <v>0.2013675525136463</v>
          </cell>
          <cell r="AL269">
            <v>0.18753583397992754</v>
          </cell>
          <cell r="AM269">
            <v>0.17134672205815238</v>
          </cell>
          <cell r="AN269">
            <v>0.17381335815851376</v>
          </cell>
          <cell r="AO269">
            <v>0.15163635696677016</v>
          </cell>
          <cell r="AQ269" t="str">
            <v>Current Smoker</v>
          </cell>
          <cell r="AR269">
            <v>1.3914204857514141E-2</v>
          </cell>
          <cell r="AS269">
            <v>1.3732273232315685E-2</v>
          </cell>
          <cell r="AT269">
            <v>1.2082053150818778E-2</v>
          </cell>
          <cell r="AU269">
            <v>1.2377365042675217E-2</v>
          </cell>
          <cell r="AV269">
            <v>1.370773776465219E-2</v>
          </cell>
          <cell r="AW269">
            <v>1.4947948801632183E-2</v>
          </cell>
          <cell r="AX269">
            <v>1.4253817554876395E-2</v>
          </cell>
        </row>
        <row r="270">
          <cell r="G270">
            <v>1030796</v>
          </cell>
          <cell r="H270">
            <v>1092221</v>
          </cell>
          <cell r="I270">
            <v>1030749</v>
          </cell>
          <cell r="J270">
            <v>969792</v>
          </cell>
          <cell r="K270">
            <v>948600</v>
          </cell>
          <cell r="L270">
            <v>1001037</v>
          </cell>
          <cell r="M270">
            <v>1044607</v>
          </cell>
          <cell r="O270" t="str">
            <v>Former smoker</v>
          </cell>
          <cell r="P270">
            <v>2</v>
          </cell>
          <cell r="Q270">
            <v>2.2999999999999998</v>
          </cell>
          <cell r="R270">
            <v>2</v>
          </cell>
          <cell r="S270">
            <v>2.7</v>
          </cell>
          <cell r="T270">
            <v>3</v>
          </cell>
          <cell r="U270">
            <v>2.8</v>
          </cell>
          <cell r="V270">
            <v>2.9</v>
          </cell>
          <cell r="Y270" t="str">
            <v>Former smoker</v>
          </cell>
          <cell r="Z270">
            <v>41231.839999999997</v>
          </cell>
          <cell r="AA270">
            <v>50242.165999999997</v>
          </cell>
          <cell r="AB270">
            <v>41229.96</v>
          </cell>
          <cell r="AC270">
            <v>52368.768000000011</v>
          </cell>
          <cell r="AD270">
            <v>56916</v>
          </cell>
          <cell r="AE270">
            <v>56058.071999999993</v>
          </cell>
          <cell r="AF270">
            <v>60587.205999999998</v>
          </cell>
          <cell r="AH270" t="str">
            <v>Former smoker</v>
          </cell>
          <cell r="AI270">
            <v>0.38591603186328005</v>
          </cell>
          <cell r="AJ270">
            <v>0.39801927087565836</v>
          </cell>
          <cell r="AK270">
            <v>0.37411842079951624</v>
          </cell>
          <cell r="AL270">
            <v>0.35080385677621689</v>
          </cell>
          <cell r="AM270">
            <v>0.34277004884997142</v>
          </cell>
          <cell r="AN270">
            <v>0.35705350789430035</v>
          </cell>
          <cell r="AO270">
            <v>0.35480622329885381</v>
          </cell>
          <cell r="AQ270" t="str">
            <v>Former smoker</v>
          </cell>
          <cell r="AR270">
            <v>1.5436641274531203E-2</v>
          </cell>
          <cell r="AS270">
            <v>1.8308886460280283E-2</v>
          </cell>
          <cell r="AT270">
            <v>1.496473683198065E-2</v>
          </cell>
          <cell r="AU270">
            <v>1.8943408265915715E-2</v>
          </cell>
          <cell r="AV270">
            <v>2.0566202930998284E-2</v>
          </cell>
          <cell r="AW270">
            <v>1.9994996442080817E-2</v>
          </cell>
          <cell r="AX270">
            <v>2.057876095133352E-2</v>
          </cell>
        </row>
        <row r="271">
          <cell r="G271">
            <v>999459</v>
          </cell>
          <cell r="H271">
            <v>1080961</v>
          </cell>
          <cell r="I271">
            <v>1169596</v>
          </cell>
          <cell r="J271">
            <v>1276253</v>
          </cell>
          <cell r="K271">
            <v>1344659</v>
          </cell>
          <cell r="L271">
            <v>1315264</v>
          </cell>
          <cell r="M271">
            <v>1453113</v>
          </cell>
          <cell r="O271" t="str">
            <v>Never Smoked</v>
          </cell>
          <cell r="P271">
            <v>2.2999999999999998</v>
          </cell>
          <cell r="Q271">
            <v>2.2999999999999998</v>
          </cell>
          <cell r="R271">
            <v>2</v>
          </cell>
          <cell r="S271">
            <v>2.2999999999999998</v>
          </cell>
          <cell r="T271">
            <v>2.6</v>
          </cell>
          <cell r="U271">
            <v>2.8</v>
          </cell>
          <cell r="V271">
            <v>2.9</v>
          </cell>
          <cell r="Y271" t="str">
            <v>Never Smoked</v>
          </cell>
          <cell r="Z271">
            <v>45975.113999999994</v>
          </cell>
          <cell r="AA271">
            <v>49724.205999999998</v>
          </cell>
          <cell r="AB271">
            <v>46783.839999999997</v>
          </cell>
          <cell r="AC271">
            <v>58707.637999999999</v>
          </cell>
          <cell r="AD271">
            <v>69922.267999999996</v>
          </cell>
          <cell r="AE271">
            <v>73654.784</v>
          </cell>
          <cell r="AF271">
            <v>84280.554000000004</v>
          </cell>
          <cell r="AH271" t="str">
            <v>Never Smoked</v>
          </cell>
          <cell r="AI271">
            <v>0.3741838843864761</v>
          </cell>
          <cell r="AJ271">
            <v>0.39391598318016458</v>
          </cell>
          <cell r="AK271">
            <v>0.42451402668683746</v>
          </cell>
          <cell r="AL271">
            <v>0.46166030924385554</v>
          </cell>
          <cell r="AM271">
            <v>0.4858832290918762</v>
          </cell>
          <cell r="AN271">
            <v>0.46913313394718587</v>
          </cell>
          <cell r="AO271">
            <v>0.49355741973437606</v>
          </cell>
          <cell r="AQ271" t="str">
            <v>Never Smoked</v>
          </cell>
          <cell r="AR271">
            <v>1.7212458681777901E-2</v>
          </cell>
          <cell r="AS271">
            <v>1.8120135226287568E-2</v>
          </cell>
          <cell r="AT271">
            <v>1.6980561067473497E-2</v>
          </cell>
          <cell r="AU271">
            <v>2.1236374225217354E-2</v>
          </cell>
          <cell r="AV271">
            <v>2.5265927912777562E-2</v>
          </cell>
          <cell r="AW271">
            <v>2.6271455501042408E-2</v>
          </cell>
          <cell r="AX271">
            <v>2.862633034459381E-2</v>
          </cell>
        </row>
        <row r="272">
          <cell r="G272">
            <v>2692552</v>
          </cell>
          <cell r="H272">
            <v>2738834</v>
          </cell>
          <cell r="I272">
            <v>2652393</v>
          </cell>
          <cell r="J272">
            <v>2700170</v>
          </cell>
          <cell r="K272">
            <v>2694111</v>
          </cell>
          <cell r="L272">
            <v>2659940</v>
          </cell>
          <cell r="M272">
            <v>2850446</v>
          </cell>
          <cell r="O272" t="str">
            <v>All people</v>
          </cell>
          <cell r="P272">
            <v>1.3</v>
          </cell>
          <cell r="Q272">
            <v>1.5</v>
          </cell>
          <cell r="R272">
            <v>1.3</v>
          </cell>
          <cell r="S272">
            <v>1.5</v>
          </cell>
          <cell r="T272">
            <v>1.7</v>
          </cell>
          <cell r="U272">
            <v>1.8</v>
          </cell>
          <cell r="V272">
            <v>1.9</v>
          </cell>
          <cell r="Y272" t="str">
            <v>All people</v>
          </cell>
          <cell r="Z272">
            <v>70006.351999999999</v>
          </cell>
          <cell r="AA272">
            <v>82165.02</v>
          </cell>
          <cell r="AB272">
            <v>68962.217999999993</v>
          </cell>
          <cell r="AC272">
            <v>81005.100000000006</v>
          </cell>
          <cell r="AD272">
            <v>91599.774000000005</v>
          </cell>
          <cell r="AE272">
            <v>95757.84</v>
          </cell>
          <cell r="AF272">
            <v>108316.94799999999</v>
          </cell>
          <cell r="AH272" t="str">
            <v>All people</v>
          </cell>
          <cell r="AI272">
            <v>1</v>
          </cell>
          <cell r="AJ272">
            <v>1</v>
          </cell>
          <cell r="AK272">
            <v>1</v>
          </cell>
          <cell r="AL272">
            <v>1</v>
          </cell>
          <cell r="AM272">
            <v>1</v>
          </cell>
          <cell r="AN272">
            <v>1</v>
          </cell>
          <cell r="AO272">
            <v>1</v>
          </cell>
          <cell r="AQ272" t="str">
            <v>All people</v>
          </cell>
          <cell r="AR272">
            <v>2.6000000000000002E-2</v>
          </cell>
          <cell r="AS272">
            <v>0.03</v>
          </cell>
          <cell r="AT272">
            <v>2.6000000000000002E-2</v>
          </cell>
          <cell r="AU272">
            <v>0.03</v>
          </cell>
          <cell r="AV272">
            <v>3.4000000000000002E-2</v>
          </cell>
          <cell r="AW272">
            <v>3.6000000000000004E-2</v>
          </cell>
          <cell r="AX272">
            <v>3.7999999999999999E-2</v>
          </cell>
        </row>
        <row r="273">
          <cell r="G273">
            <v>777204</v>
          </cell>
          <cell r="H273">
            <v>715948</v>
          </cell>
          <cell r="I273">
            <v>678774</v>
          </cell>
          <cell r="J273">
            <v>705220</v>
          </cell>
          <cell r="K273">
            <v>626680</v>
          </cell>
          <cell r="L273">
            <v>641834</v>
          </cell>
          <cell r="M273">
            <v>680691</v>
          </cell>
          <cell r="O273" t="str">
            <v>Current Smoker</v>
          </cell>
          <cell r="P273">
            <v>2.2999999999999998</v>
          </cell>
          <cell r="Q273">
            <v>3.3</v>
          </cell>
          <cell r="R273">
            <v>3</v>
          </cell>
          <cell r="S273">
            <v>3.3</v>
          </cell>
          <cell r="T273">
            <v>3.8</v>
          </cell>
          <cell r="U273">
            <v>4.0999999999999996</v>
          </cell>
          <cell r="V273">
            <v>4.2</v>
          </cell>
          <cell r="Y273" t="str">
            <v>Current Smoker</v>
          </cell>
          <cell r="Z273">
            <v>35751.383999999998</v>
          </cell>
          <cell r="AA273">
            <v>47252.567999999999</v>
          </cell>
          <cell r="AB273">
            <v>40726.44</v>
          </cell>
          <cell r="AC273">
            <v>46544.52</v>
          </cell>
          <cell r="AD273">
            <v>47627.68</v>
          </cell>
          <cell r="AE273">
            <v>52630.387999999999</v>
          </cell>
          <cell r="AF273">
            <v>57178.044000000002</v>
          </cell>
          <cell r="AH273" t="str">
            <v>Current Smoker</v>
          </cell>
          <cell r="AI273">
            <v>0.28864957854110151</v>
          </cell>
          <cell r="AJ273">
            <v>0.26140613122226464</v>
          </cell>
          <cell r="AK273">
            <v>0.25591004048042654</v>
          </cell>
          <cell r="AL273">
            <v>0.26117614816844864</v>
          </cell>
          <cell r="AM273">
            <v>0.23261105425871464</v>
          </cell>
          <cell r="AN273">
            <v>0.24129642022000497</v>
          </cell>
          <cell r="AO273">
            <v>0.23880157701636867</v>
          </cell>
          <cell r="AQ273" t="str">
            <v>Current Smoker</v>
          </cell>
          <cell r="AR273">
            <v>1.3277880612890669E-2</v>
          </cell>
          <cell r="AS273">
            <v>1.7252804660669464E-2</v>
          </cell>
          <cell r="AT273">
            <v>1.5354602428825592E-2</v>
          </cell>
          <cell r="AU273">
            <v>1.723762577911761E-2</v>
          </cell>
          <cell r="AV273">
            <v>1.767844012366231E-2</v>
          </cell>
          <cell r="AW273">
            <v>1.9786306458040404E-2</v>
          </cell>
          <cell r="AX273">
            <v>2.0059332469374969E-2</v>
          </cell>
        </row>
        <row r="274">
          <cell r="G274">
            <v>1003154</v>
          </cell>
          <cell r="H274">
            <v>1120895</v>
          </cell>
          <cell r="I274">
            <v>1045983</v>
          </cell>
          <cell r="J274">
            <v>1027388</v>
          </cell>
          <cell r="K274">
            <v>1006247</v>
          </cell>
          <cell r="L274">
            <v>1007861</v>
          </cell>
          <cell r="M274">
            <v>1076346</v>
          </cell>
          <cell r="O274" t="str">
            <v>Former smoker</v>
          </cell>
          <cell r="P274">
            <v>2</v>
          </cell>
          <cell r="Q274">
            <v>2.2999999999999998</v>
          </cell>
          <cell r="R274">
            <v>2</v>
          </cell>
          <cell r="S274">
            <v>2.2999999999999998</v>
          </cell>
          <cell r="T274">
            <v>2.6</v>
          </cell>
          <cell r="U274">
            <v>2.8</v>
          </cell>
          <cell r="V274">
            <v>2.9</v>
          </cell>
          <cell r="Y274" t="str">
            <v>Former smoker</v>
          </cell>
          <cell r="Z274">
            <v>40126.160000000003</v>
          </cell>
          <cell r="AA274">
            <v>51561.17</v>
          </cell>
          <cell r="AB274">
            <v>41839.32</v>
          </cell>
          <cell r="AC274">
            <v>47259.847999999998</v>
          </cell>
          <cell r="AD274">
            <v>52324.844000000005</v>
          </cell>
          <cell r="AE274">
            <v>56440.215999999993</v>
          </cell>
          <cell r="AF274">
            <v>62428.067999999999</v>
          </cell>
          <cell r="AH274" t="str">
            <v>Former smoker</v>
          </cell>
          <cell r="AI274">
            <v>0.37256624941691008</v>
          </cell>
          <cell r="AJ274">
            <v>0.40925992593928656</v>
          </cell>
          <cell r="AK274">
            <v>0.39435445652284562</v>
          </cell>
          <cell r="AL274">
            <v>0.38049011728891141</v>
          </cell>
          <cell r="AM274">
            <v>0.37349871627412529</v>
          </cell>
          <cell r="AN274">
            <v>0.37890365948104093</v>
          </cell>
          <cell r="AO274">
            <v>0.37760617110445172</v>
          </cell>
          <cell r="AQ274" t="str">
            <v>Former smoker</v>
          </cell>
          <cell r="AR274">
            <v>1.4902649976676403E-2</v>
          </cell>
          <cell r="AS274">
            <v>1.8825956593207179E-2</v>
          </cell>
          <cell r="AT274">
            <v>1.5774178260913825E-2</v>
          </cell>
          <cell r="AU274">
            <v>1.7502545395289924E-2</v>
          </cell>
          <cell r="AV274">
            <v>1.9421933246254516E-2</v>
          </cell>
          <cell r="AW274">
            <v>2.121860493093829E-2</v>
          </cell>
          <cell r="AX274">
            <v>2.1901157924058196E-2</v>
          </cell>
        </row>
        <row r="275">
          <cell r="G275">
            <v>912194</v>
          </cell>
          <cell r="H275">
            <v>901991</v>
          </cell>
          <cell r="I275">
            <v>927636</v>
          </cell>
          <cell r="J275">
            <v>967562</v>
          </cell>
          <cell r="K275">
            <v>1061184</v>
          </cell>
          <cell r="L275">
            <v>1010245</v>
          </cell>
          <cell r="M275">
            <v>1093409</v>
          </cell>
          <cell r="O275" t="str">
            <v>Never Smoked</v>
          </cell>
          <cell r="P275">
            <v>2.2999999999999998</v>
          </cell>
          <cell r="Q275">
            <v>2.6</v>
          </cell>
          <cell r="R275">
            <v>2.4</v>
          </cell>
          <cell r="S275">
            <v>2.7</v>
          </cell>
          <cell r="T275">
            <v>2.6</v>
          </cell>
          <cell r="U275">
            <v>2.8</v>
          </cell>
          <cell r="V275">
            <v>2.9</v>
          </cell>
          <cell r="Y275" t="str">
            <v>Never Smoked</v>
          </cell>
          <cell r="Z275">
            <v>41960.923999999992</v>
          </cell>
          <cell r="AA275">
            <v>46903.531999999999</v>
          </cell>
          <cell r="AB275">
            <v>44526.527999999998</v>
          </cell>
          <cell r="AC275">
            <v>52248.348000000005</v>
          </cell>
          <cell r="AD275">
            <v>55181.567999999999</v>
          </cell>
          <cell r="AE275">
            <v>56573.72</v>
          </cell>
          <cell r="AF275">
            <v>63417.722000000002</v>
          </cell>
          <cell r="AH275" t="str">
            <v>Never Smoked</v>
          </cell>
          <cell r="AI275">
            <v>0.33878417204198841</v>
          </cell>
          <cell r="AJ275">
            <v>0.32933394283844875</v>
          </cell>
          <cell r="AK275">
            <v>0.34973550299672784</v>
          </cell>
          <cell r="AL275">
            <v>0.35833373454263989</v>
          </cell>
          <cell r="AM275">
            <v>0.39389022946716001</v>
          </cell>
          <cell r="AN275">
            <v>0.3797999202989541</v>
          </cell>
          <cell r="AO275">
            <v>0.38359225187917961</v>
          </cell>
          <cell r="AQ275" t="str">
            <v>Never Smoked</v>
          </cell>
          <cell r="AR275">
            <v>1.5584071913931465E-2</v>
          </cell>
          <cell r="AS275">
            <v>1.7125365027599336E-2</v>
          </cell>
          <cell r="AT275">
            <v>1.6787304143842937E-2</v>
          </cell>
          <cell r="AU275">
            <v>1.9350021665302555E-2</v>
          </cell>
          <cell r="AV275">
            <v>2.0482291932292323E-2</v>
          </cell>
          <cell r="AW275">
            <v>2.1268795536741426E-2</v>
          </cell>
          <cell r="AX275">
            <v>2.2248350608992419E-2</v>
          </cell>
        </row>
        <row r="276">
          <cell r="G276">
            <v>4799867</v>
          </cell>
          <cell r="H276">
            <v>5332338</v>
          </cell>
          <cell r="I276">
            <v>5883965</v>
          </cell>
          <cell r="J276">
            <v>6373499</v>
          </cell>
          <cell r="K276">
            <v>6795890</v>
          </cell>
          <cell r="L276">
            <v>7066011</v>
          </cell>
          <cell r="M276">
            <v>7293600</v>
          </cell>
          <cell r="O276" t="str">
            <v>All people</v>
          </cell>
          <cell r="P276">
            <v>0.6</v>
          </cell>
          <cell r="Q276">
            <v>0.6</v>
          </cell>
          <cell r="R276">
            <v>0.6</v>
          </cell>
          <cell r="S276">
            <v>0.6</v>
          </cell>
          <cell r="T276">
            <v>0.7</v>
          </cell>
          <cell r="U276">
            <v>0.7</v>
          </cell>
          <cell r="V276">
            <v>0.6</v>
          </cell>
          <cell r="Y276" t="str">
            <v>All people</v>
          </cell>
          <cell r="Z276">
            <v>57598.403999999995</v>
          </cell>
          <cell r="AA276">
            <v>63988.055999999997</v>
          </cell>
          <cell r="AB276">
            <v>70607.58</v>
          </cell>
          <cell r="AC276">
            <v>76481.987999999998</v>
          </cell>
          <cell r="AD276">
            <v>95142.46</v>
          </cell>
          <cell r="AE276">
            <v>98924.15399999998</v>
          </cell>
          <cell r="AF276">
            <v>87523.199999999997</v>
          </cell>
          <cell r="AH276" t="str">
            <v>All people</v>
          </cell>
          <cell r="AI276">
            <v>1</v>
          </cell>
          <cell r="AJ276">
            <v>1</v>
          </cell>
          <cell r="AK276">
            <v>1</v>
          </cell>
          <cell r="AL276">
            <v>1</v>
          </cell>
          <cell r="AM276">
            <v>1</v>
          </cell>
          <cell r="AN276">
            <v>1</v>
          </cell>
          <cell r="AO276">
            <v>1</v>
          </cell>
          <cell r="AQ276" t="str">
            <v>All people</v>
          </cell>
          <cell r="AR276">
            <v>1.2E-2</v>
          </cell>
          <cell r="AS276">
            <v>1.2E-2</v>
          </cell>
          <cell r="AT276">
            <v>1.2E-2</v>
          </cell>
          <cell r="AU276">
            <v>1.2E-2</v>
          </cell>
          <cell r="AV276">
            <v>1.3999999999999999E-2</v>
          </cell>
          <cell r="AW276">
            <v>1.3999999999999999E-2</v>
          </cell>
          <cell r="AX276">
            <v>1.2E-2</v>
          </cell>
        </row>
        <row r="277">
          <cell r="G277">
            <v>1049387</v>
          </cell>
          <cell r="H277">
            <v>1060221</v>
          </cell>
          <cell r="I277">
            <v>1135888</v>
          </cell>
          <cell r="J277">
            <v>1267219</v>
          </cell>
          <cell r="K277">
            <v>1296747</v>
          </cell>
          <cell r="L277">
            <v>1323522</v>
          </cell>
          <cell r="M277">
            <v>1252544</v>
          </cell>
          <cell r="O277" t="str">
            <v>Current Smoker</v>
          </cell>
          <cell r="P277">
            <v>2</v>
          </cell>
          <cell r="Q277">
            <v>2.1</v>
          </cell>
          <cell r="R277">
            <v>2.2000000000000002</v>
          </cell>
          <cell r="S277">
            <v>2.2999999999999998</v>
          </cell>
          <cell r="T277">
            <v>2.7</v>
          </cell>
          <cell r="U277">
            <v>2.9</v>
          </cell>
          <cell r="V277">
            <v>3</v>
          </cell>
          <cell r="Y277" t="str">
            <v>Current Smoker</v>
          </cell>
          <cell r="Z277">
            <v>41975.48</v>
          </cell>
          <cell r="AA277">
            <v>44529.281999999999</v>
          </cell>
          <cell r="AB277">
            <v>49979.072</v>
          </cell>
          <cell r="AC277">
            <v>58292.073999999993</v>
          </cell>
          <cell r="AD277">
            <v>70024.338000000003</v>
          </cell>
          <cell r="AE277">
            <v>76764.275999999998</v>
          </cell>
          <cell r="AF277">
            <v>75152.639999999999</v>
          </cell>
          <cell r="AH277" t="str">
            <v>Current Smoker</v>
          </cell>
          <cell r="AI277">
            <v>0.21862834949385057</v>
          </cell>
          <cell r="AJ277">
            <v>0.19882854387700105</v>
          </cell>
          <cell r="AK277">
            <v>0.1930480551804778</v>
          </cell>
          <cell r="AL277">
            <v>0.1988262648193716</v>
          </cell>
          <cell r="AM277">
            <v>0.19081341811006358</v>
          </cell>
          <cell r="AN277">
            <v>0.18730822807946379</v>
          </cell>
          <cell r="AO277">
            <v>0.17173192936272896</v>
          </cell>
          <cell r="AQ277" t="str">
            <v>Current Smoker</v>
          </cell>
          <cell r="AR277">
            <v>8.7451339797540231E-3</v>
          </cell>
          <cell r="AS277">
            <v>8.3507988428340434E-3</v>
          </cell>
          <cell r="AT277">
            <v>8.4941144279410234E-3</v>
          </cell>
          <cell r="AU277">
            <v>9.1460081816910933E-3</v>
          </cell>
          <cell r="AV277">
            <v>1.0303924577943435E-2</v>
          </cell>
          <cell r="AW277">
            <v>1.08638772286089E-2</v>
          </cell>
          <cell r="AX277">
            <v>1.0303915761763737E-2</v>
          </cell>
        </row>
        <row r="278">
          <cell r="G278">
            <v>2304465</v>
          </cell>
          <cell r="H278">
            <v>2728109</v>
          </cell>
          <cell r="I278">
            <v>3005084</v>
          </cell>
          <cell r="J278">
            <v>3030911</v>
          </cell>
          <cell r="K278">
            <v>3265395</v>
          </cell>
          <cell r="L278">
            <v>3331519</v>
          </cell>
          <cell r="M278">
            <v>3387693</v>
          </cell>
          <cell r="O278" t="str">
            <v>Former smoker</v>
          </cell>
          <cell r="P278">
            <v>1.3</v>
          </cell>
          <cell r="Q278">
            <v>1.4</v>
          </cell>
          <cell r="R278">
            <v>1.1000000000000001</v>
          </cell>
          <cell r="S278">
            <v>1.2</v>
          </cell>
          <cell r="T278">
            <v>1.4</v>
          </cell>
          <cell r="U278">
            <v>1.5</v>
          </cell>
          <cell r="V278">
            <v>1.5</v>
          </cell>
          <cell r="Y278" t="str">
            <v>Former smoker</v>
          </cell>
          <cell r="Z278">
            <v>59916.09</v>
          </cell>
          <cell r="AA278">
            <v>76387.051999999996</v>
          </cell>
          <cell r="AB278">
            <v>66111.848000000013</v>
          </cell>
          <cell r="AC278">
            <v>72741.864000000001</v>
          </cell>
          <cell r="AD278">
            <v>91431.06</v>
          </cell>
          <cell r="AE278">
            <v>99945.57</v>
          </cell>
          <cell r="AF278">
            <v>101630.79</v>
          </cell>
          <cell r="AH278" t="str">
            <v>Former smoker</v>
          </cell>
          <cell r="AI278">
            <v>0.48011017805285022</v>
          </cell>
          <cell r="AJ278">
            <v>0.51161591782066329</v>
          </cell>
          <cell r="AK278">
            <v>0.51072431600119983</v>
          </cell>
          <cell r="AL278">
            <v>0.47554898808331186</v>
          </cell>
          <cell r="AM278">
            <v>0.48049556423073359</v>
          </cell>
          <cell r="AN278">
            <v>0.47148511373673208</v>
          </cell>
          <cell r="AO278">
            <v>0.46447474498190194</v>
          </cell>
          <cell r="AQ278" t="str">
            <v>Former smoker</v>
          </cell>
          <cell r="AR278">
            <v>1.2482864629374106E-2</v>
          </cell>
          <cell r="AS278">
            <v>1.432524569897857E-2</v>
          </cell>
          <cell r="AT278">
            <v>1.1235934952026396E-2</v>
          </cell>
          <cell r="AU278">
            <v>1.1413175713999484E-2</v>
          </cell>
          <cell r="AV278">
            <v>1.345387579846054E-2</v>
          </cell>
          <cell r="AW278">
            <v>1.4144553412101963E-2</v>
          </cell>
          <cell r="AX278">
            <v>1.3934242349457058E-2</v>
          </cell>
        </row>
        <row r="279">
          <cell r="G279">
            <v>1446015</v>
          </cell>
          <cell r="H279">
            <v>1544008</v>
          </cell>
          <cell r="I279">
            <v>1742993</v>
          </cell>
          <cell r="J279">
            <v>2075369</v>
          </cell>
          <cell r="K279">
            <v>2233748</v>
          </cell>
          <cell r="L279">
            <v>2410970</v>
          </cell>
          <cell r="M279">
            <v>2653363</v>
          </cell>
          <cell r="O279" t="str">
            <v>Never Smoked</v>
          </cell>
          <cell r="P279">
            <v>2</v>
          </cell>
          <cell r="Q279">
            <v>1.7</v>
          </cell>
          <cell r="R279">
            <v>2.2000000000000002</v>
          </cell>
          <cell r="S279">
            <v>1.6</v>
          </cell>
          <cell r="T279">
            <v>1.8</v>
          </cell>
          <cell r="U279">
            <v>1.9</v>
          </cell>
          <cell r="V279">
            <v>2</v>
          </cell>
          <cell r="Y279" t="str">
            <v>Never Smoked</v>
          </cell>
          <cell r="Z279">
            <v>57840.6</v>
          </cell>
          <cell r="AA279">
            <v>52496.272000000004</v>
          </cell>
          <cell r="AB279">
            <v>76691.691999999995</v>
          </cell>
          <cell r="AC279">
            <v>66411.808000000005</v>
          </cell>
          <cell r="AD279">
            <v>80414.928</v>
          </cell>
          <cell r="AE279">
            <v>91616.86</v>
          </cell>
          <cell r="AF279">
            <v>106134.52</v>
          </cell>
          <cell r="AH279" t="str">
            <v>Never Smoked</v>
          </cell>
          <cell r="AI279">
            <v>0.30126147245329921</v>
          </cell>
          <cell r="AJ279">
            <v>0.28955553830233566</v>
          </cell>
          <cell r="AK279">
            <v>0.29622762881832232</v>
          </cell>
          <cell r="AL279">
            <v>0.32562474709731654</v>
          </cell>
          <cell r="AM279">
            <v>0.32869101765920283</v>
          </cell>
          <cell r="AN279">
            <v>0.34120665818380413</v>
          </cell>
          <cell r="AO279">
            <v>0.36379332565536909</v>
          </cell>
          <cell r="AQ279" t="str">
            <v>Never Smoked</v>
          </cell>
          <cell r="AR279">
            <v>1.2050458898131968E-2</v>
          </cell>
          <cell r="AS279">
            <v>9.8448883022794129E-3</v>
          </cell>
          <cell r="AT279">
            <v>1.3034015668006183E-2</v>
          </cell>
          <cell r="AU279">
            <v>1.041999190711413E-2</v>
          </cell>
          <cell r="AV279">
            <v>1.1832876635731302E-2</v>
          </cell>
          <cell r="AW279">
            <v>1.2965853010984556E-2</v>
          </cell>
          <cell r="AX279">
            <v>1.4551733026214764E-2</v>
          </cell>
        </row>
        <row r="280">
          <cell r="G280">
            <v>2414261</v>
          </cell>
          <cell r="H280">
            <v>2665761</v>
          </cell>
          <cell r="I280">
            <v>2977166</v>
          </cell>
          <cell r="J280">
            <v>3235172</v>
          </cell>
          <cell r="K280">
            <v>3424125</v>
          </cell>
          <cell r="L280">
            <v>3586630</v>
          </cell>
          <cell r="M280">
            <v>3701444</v>
          </cell>
          <cell r="O280" t="str">
            <v>All people</v>
          </cell>
          <cell r="P280">
            <v>1.3</v>
          </cell>
          <cell r="Q280">
            <v>1.4</v>
          </cell>
          <cell r="R280">
            <v>1.5</v>
          </cell>
          <cell r="S280">
            <v>1.2</v>
          </cell>
          <cell r="T280">
            <v>1.4</v>
          </cell>
          <cell r="U280">
            <v>1.5</v>
          </cell>
          <cell r="V280">
            <v>1.5</v>
          </cell>
          <cell r="Y280" t="str">
            <v>All people</v>
          </cell>
          <cell r="Z280">
            <v>62770.786000000007</v>
          </cell>
          <cell r="AA280">
            <v>74641.308000000005</v>
          </cell>
          <cell r="AB280">
            <v>89314.98</v>
          </cell>
          <cell r="AC280">
            <v>77644.127999999997</v>
          </cell>
          <cell r="AD280">
            <v>95875.5</v>
          </cell>
          <cell r="AE280">
            <v>107598.9</v>
          </cell>
          <cell r="AF280">
            <v>111043.32</v>
          </cell>
          <cell r="AH280" t="str">
            <v>All people</v>
          </cell>
          <cell r="AI280">
            <v>1</v>
          </cell>
          <cell r="AJ280">
            <v>1</v>
          </cell>
          <cell r="AK280">
            <v>1</v>
          </cell>
          <cell r="AL280">
            <v>1</v>
          </cell>
          <cell r="AM280">
            <v>1</v>
          </cell>
          <cell r="AN280">
            <v>1</v>
          </cell>
          <cell r="AO280">
            <v>1</v>
          </cell>
          <cell r="AQ280" t="str">
            <v>All people</v>
          </cell>
          <cell r="AR280">
            <v>2.6000000000000002E-2</v>
          </cell>
          <cell r="AS280">
            <v>2.7999999999999997E-2</v>
          </cell>
          <cell r="AT280">
            <v>0.03</v>
          </cell>
          <cell r="AU280">
            <v>2.4E-2</v>
          </cell>
          <cell r="AV280">
            <v>2.7999999999999997E-2</v>
          </cell>
          <cell r="AW280">
            <v>0.03</v>
          </cell>
          <cell r="AX280">
            <v>0.03</v>
          </cell>
        </row>
        <row r="281">
          <cell r="G281">
            <v>487214</v>
          </cell>
          <cell r="H281">
            <v>494540</v>
          </cell>
          <cell r="I281">
            <v>544627</v>
          </cell>
          <cell r="J281">
            <v>593756</v>
          </cell>
          <cell r="K281">
            <v>566756</v>
          </cell>
          <cell r="L281">
            <v>606980</v>
          </cell>
          <cell r="M281">
            <v>560980</v>
          </cell>
          <cell r="O281" t="str">
            <v>Current Smoker</v>
          </cell>
          <cell r="P281">
            <v>3.1</v>
          </cell>
          <cell r="Q281">
            <v>3.2</v>
          </cell>
          <cell r="R281">
            <v>3.2</v>
          </cell>
          <cell r="S281">
            <v>3.4</v>
          </cell>
          <cell r="T281">
            <v>3.9</v>
          </cell>
          <cell r="U281">
            <v>4.2</v>
          </cell>
          <cell r="V281">
            <v>4.3</v>
          </cell>
          <cell r="Y281" t="str">
            <v>Current Smoker</v>
          </cell>
          <cell r="Z281">
            <v>30207.268000000004</v>
          </cell>
          <cell r="AA281">
            <v>31650.560000000001</v>
          </cell>
          <cell r="AB281">
            <v>34856.128000000004</v>
          </cell>
          <cell r="AC281">
            <v>40375.407999999996</v>
          </cell>
          <cell r="AD281">
            <v>44206.968000000001</v>
          </cell>
          <cell r="AE281">
            <v>50986.32</v>
          </cell>
          <cell r="AF281">
            <v>48244.28</v>
          </cell>
          <cell r="AH281" t="str">
            <v>Current Smoker</v>
          </cell>
          <cell r="AI281">
            <v>0.2018066812163225</v>
          </cell>
          <cell r="AJ281">
            <v>0.1855155057036246</v>
          </cell>
          <cell r="AK281">
            <v>0.18293471039236645</v>
          </cell>
          <cell r="AL281">
            <v>0.18353150929842371</v>
          </cell>
          <cell r="AM281">
            <v>0.16551849012521447</v>
          </cell>
          <cell r="AN281">
            <v>0.16923407209553257</v>
          </cell>
          <cell r="AO281">
            <v>0.15155706799832713</v>
          </cell>
          <cell r="AQ281" t="str">
            <v>Current Smoker</v>
          </cell>
          <cell r="AR281">
            <v>1.2512014235411994E-2</v>
          </cell>
          <cell r="AS281">
            <v>1.1872992365031976E-2</v>
          </cell>
          <cell r="AT281">
            <v>1.1707821465111451E-2</v>
          </cell>
          <cell r="AU281">
            <v>1.2480142632292811E-2</v>
          </cell>
          <cell r="AV281">
            <v>1.2910442229766728E-2</v>
          </cell>
          <cell r="AW281">
            <v>1.4215662056024736E-2</v>
          </cell>
          <cell r="AX281">
            <v>1.3033907847856132E-2</v>
          </cell>
        </row>
        <row r="282">
          <cell r="G282">
            <v>1048379</v>
          </cell>
          <cell r="H282">
            <v>1227542</v>
          </cell>
          <cell r="I282">
            <v>1370917</v>
          </cell>
          <cell r="J282">
            <v>1398058</v>
          </cell>
          <cell r="K282">
            <v>1542914</v>
          </cell>
          <cell r="L282">
            <v>1543640</v>
          </cell>
          <cell r="M282">
            <v>1578623</v>
          </cell>
          <cell r="O282" t="str">
            <v>Former smoker</v>
          </cell>
          <cell r="P282">
            <v>2</v>
          </cell>
          <cell r="Q282">
            <v>2.1</v>
          </cell>
          <cell r="R282">
            <v>2.2000000000000002</v>
          </cell>
          <cell r="S282">
            <v>2.2999999999999998</v>
          </cell>
          <cell r="T282">
            <v>2.1</v>
          </cell>
          <cell r="U282">
            <v>2.2999999999999998</v>
          </cell>
          <cell r="V282">
            <v>2.4</v>
          </cell>
          <cell r="Y282" t="str">
            <v>Former smoker</v>
          </cell>
          <cell r="Z282">
            <v>41935.160000000003</v>
          </cell>
          <cell r="AA282">
            <v>51556.764000000003</v>
          </cell>
          <cell r="AB282">
            <v>60320.348000000005</v>
          </cell>
          <cell r="AC282">
            <v>64310.667999999998</v>
          </cell>
          <cell r="AD282">
            <v>64802.387999999999</v>
          </cell>
          <cell r="AE282">
            <v>71007.439999999988</v>
          </cell>
          <cell r="AF282">
            <v>75773.903999999995</v>
          </cell>
          <cell r="AH282" t="str">
            <v>Former smoker</v>
          </cell>
          <cell r="AI282">
            <v>0.4342442677075925</v>
          </cell>
          <cell r="AJ282">
            <v>0.46048464209657203</v>
          </cell>
          <cell r="AK282">
            <v>0.46047717863229665</v>
          </cell>
          <cell r="AL282">
            <v>0.43214332962822377</v>
          </cell>
          <cell r="AM282">
            <v>0.45060095644872777</v>
          </cell>
          <cell r="AN282">
            <v>0.43038729949841492</v>
          </cell>
          <cell r="AO282">
            <v>0.42648841911426999</v>
          </cell>
          <cell r="AQ282" t="str">
            <v>Former smoker</v>
          </cell>
          <cell r="AR282">
            <v>1.73697707083037E-2</v>
          </cell>
          <cell r="AS282">
            <v>1.9340354968056025E-2</v>
          </cell>
          <cell r="AT282">
            <v>2.0260995859821055E-2</v>
          </cell>
          <cell r="AU282">
            <v>1.9878593162898292E-2</v>
          </cell>
          <cell r="AV282">
            <v>1.8925240170846565E-2</v>
          </cell>
          <cell r="AW282">
            <v>1.9797815776927085E-2</v>
          </cell>
          <cell r="AX282">
            <v>2.0471444117484961E-2</v>
          </cell>
        </row>
        <row r="283">
          <cell r="G283">
            <v>878668</v>
          </cell>
          <cell r="H283">
            <v>943679</v>
          </cell>
          <cell r="I283">
            <v>1061622</v>
          </cell>
          <cell r="J283">
            <v>1243358</v>
          </cell>
          <cell r="K283">
            <v>1314455</v>
          </cell>
          <cell r="L283">
            <v>1436010</v>
          </cell>
          <cell r="M283">
            <v>1561841</v>
          </cell>
          <cell r="O283" t="str">
            <v>Never Smoked</v>
          </cell>
          <cell r="P283">
            <v>2.2999999999999998</v>
          </cell>
          <cell r="Q283">
            <v>2.5</v>
          </cell>
          <cell r="R283">
            <v>2.2000000000000002</v>
          </cell>
          <cell r="S283">
            <v>2.2999999999999998</v>
          </cell>
          <cell r="T283">
            <v>2.7</v>
          </cell>
          <cell r="U283">
            <v>2.9</v>
          </cell>
          <cell r="V283">
            <v>2.4</v>
          </cell>
          <cell r="Y283" t="str">
            <v>Never Smoked</v>
          </cell>
          <cell r="Z283">
            <v>40418.727999999996</v>
          </cell>
          <cell r="AA283">
            <v>47183.95</v>
          </cell>
          <cell r="AB283">
            <v>46711.368000000009</v>
          </cell>
          <cell r="AC283">
            <v>57194.468000000001</v>
          </cell>
          <cell r="AD283">
            <v>70980.570000000007</v>
          </cell>
          <cell r="AE283">
            <v>83288.58</v>
          </cell>
          <cell r="AF283">
            <v>74968.368000000002</v>
          </cell>
          <cell r="AH283" t="str">
            <v>Never Smoked</v>
          </cell>
          <cell r="AI283">
            <v>0.363949051076085</v>
          </cell>
          <cell r="AJ283">
            <v>0.35399985219980334</v>
          </cell>
          <cell r="AK283">
            <v>0.35658811097533694</v>
          </cell>
          <cell r="AL283">
            <v>0.38432516107335252</v>
          </cell>
          <cell r="AM283">
            <v>0.38388055342605776</v>
          </cell>
          <cell r="AN283">
            <v>0.40037862840605248</v>
          </cell>
          <cell r="AO283">
            <v>0.42195451288740288</v>
          </cell>
          <cell r="AQ283" t="str">
            <v>Never Smoked</v>
          </cell>
          <cell r="AR283">
            <v>1.6741656349499909E-2</v>
          </cell>
          <cell r="AS283">
            <v>1.7699992609990167E-2</v>
          </cell>
          <cell r="AT283">
            <v>1.5689876882914826E-2</v>
          </cell>
          <cell r="AU283">
            <v>1.7678957409374214E-2</v>
          </cell>
          <cell r="AV283">
            <v>2.0729549885007123E-2</v>
          </cell>
          <cell r="AW283">
            <v>2.3221960447551045E-2</v>
          </cell>
          <cell r="AX283">
            <v>2.0253816618595336E-2</v>
          </cell>
        </row>
        <row r="284">
          <cell r="G284">
            <v>2385606</v>
          </cell>
          <cell r="H284">
            <v>2666577</v>
          </cell>
          <cell r="I284">
            <v>2906799</v>
          </cell>
          <cell r="J284">
            <v>3138327</v>
          </cell>
          <cell r="K284">
            <v>3371765</v>
          </cell>
          <cell r="L284">
            <v>3479381</v>
          </cell>
          <cell r="M284">
            <v>3592156</v>
          </cell>
          <cell r="O284" t="str">
            <v>All people</v>
          </cell>
          <cell r="P284">
            <v>1.3</v>
          </cell>
          <cell r="Q284">
            <v>1.4</v>
          </cell>
          <cell r="R284">
            <v>1.5</v>
          </cell>
          <cell r="S284">
            <v>1.2</v>
          </cell>
          <cell r="T284">
            <v>1.4</v>
          </cell>
          <cell r="U284">
            <v>1.5</v>
          </cell>
          <cell r="V284">
            <v>1.5</v>
          </cell>
          <cell r="Y284" t="str">
            <v>All people</v>
          </cell>
          <cell r="Z284">
            <v>62025.756000000008</v>
          </cell>
          <cell r="AA284">
            <v>74664.156000000003</v>
          </cell>
          <cell r="AB284">
            <v>87203.97</v>
          </cell>
          <cell r="AC284">
            <v>75319.847999999998</v>
          </cell>
          <cell r="AD284">
            <v>94409.42</v>
          </cell>
          <cell r="AE284">
            <v>104381.43</v>
          </cell>
          <cell r="AF284">
            <v>107764.68</v>
          </cell>
          <cell r="AH284" t="str">
            <v>All people</v>
          </cell>
          <cell r="AI284">
            <v>1</v>
          </cell>
          <cell r="AJ284">
            <v>1</v>
          </cell>
          <cell r="AK284">
            <v>1</v>
          </cell>
          <cell r="AL284">
            <v>1</v>
          </cell>
          <cell r="AM284">
            <v>1</v>
          </cell>
          <cell r="AN284">
            <v>1</v>
          </cell>
          <cell r="AO284">
            <v>1</v>
          </cell>
          <cell r="AQ284" t="str">
            <v>All people</v>
          </cell>
          <cell r="AR284">
            <v>2.6000000000000002E-2</v>
          </cell>
          <cell r="AS284">
            <v>2.7999999999999997E-2</v>
          </cell>
          <cell r="AT284">
            <v>0.03</v>
          </cell>
          <cell r="AU284">
            <v>2.4E-2</v>
          </cell>
          <cell r="AV284">
            <v>2.7999999999999997E-2</v>
          </cell>
          <cell r="AW284">
            <v>0.03</v>
          </cell>
          <cell r="AX284">
            <v>0.03</v>
          </cell>
        </row>
        <row r="285">
          <cell r="G285">
            <v>562173</v>
          </cell>
          <cell r="H285">
            <v>565681</v>
          </cell>
          <cell r="I285">
            <v>591261</v>
          </cell>
          <cell r="J285">
            <v>673463</v>
          </cell>
          <cell r="K285">
            <v>729991</v>
          </cell>
          <cell r="L285">
            <v>716542</v>
          </cell>
          <cell r="M285">
            <v>691564</v>
          </cell>
          <cell r="O285" t="str">
            <v>Current Smoker</v>
          </cell>
          <cell r="P285">
            <v>2.9</v>
          </cell>
          <cell r="Q285">
            <v>3.1</v>
          </cell>
          <cell r="R285">
            <v>3.2</v>
          </cell>
          <cell r="S285">
            <v>3.4</v>
          </cell>
          <cell r="T285">
            <v>3.9</v>
          </cell>
          <cell r="U285">
            <v>4.2</v>
          </cell>
          <cell r="V285">
            <v>4.3</v>
          </cell>
          <cell r="Y285" t="str">
            <v>Current Smoker</v>
          </cell>
          <cell r="Z285">
            <v>32606.034</v>
          </cell>
          <cell r="AA285">
            <v>35072.222000000002</v>
          </cell>
          <cell r="AB285">
            <v>37840.704000000005</v>
          </cell>
          <cell r="AC285">
            <v>45795.483999999997</v>
          </cell>
          <cell r="AD285">
            <v>56939.297999999995</v>
          </cell>
          <cell r="AE285">
            <v>60189.527999999998</v>
          </cell>
          <cell r="AF285">
            <v>59474.503999999994</v>
          </cell>
          <cell r="AH285" t="str">
            <v>Current Smoker</v>
          </cell>
          <cell r="AI285">
            <v>0.23565207330967478</v>
          </cell>
          <cell r="AJ285">
            <v>0.21213750812371066</v>
          </cell>
          <cell r="AK285">
            <v>0.2034062210699811</v>
          </cell>
          <cell r="AL285">
            <v>0.21459299811651239</v>
          </cell>
          <cell r="AM285">
            <v>0.21650114999117673</v>
          </cell>
          <cell r="AN285">
            <v>0.20593950475673689</v>
          </cell>
          <cell r="AO285">
            <v>0.19252059209009853</v>
          </cell>
          <cell r="AQ285" t="str">
            <v>Current Smoker</v>
          </cell>
          <cell r="AR285">
            <v>1.3667820251961137E-2</v>
          </cell>
          <cell r="AS285">
            <v>1.315252550367006E-2</v>
          </cell>
          <cell r="AT285">
            <v>1.3017998148478791E-2</v>
          </cell>
          <cell r="AU285">
            <v>1.4592323871922844E-2</v>
          </cell>
          <cell r="AV285">
            <v>1.6887089699311783E-2</v>
          </cell>
          <cell r="AW285">
            <v>1.7298918399565898E-2</v>
          </cell>
          <cell r="AX285">
            <v>1.6556770919748474E-2</v>
          </cell>
        </row>
        <row r="286">
          <cell r="G286">
            <v>1256086</v>
          </cell>
          <cell r="H286">
            <v>1500567</v>
          </cell>
          <cell r="I286">
            <v>1634167</v>
          </cell>
          <cell r="J286">
            <v>1632853</v>
          </cell>
          <cell r="K286">
            <v>1722481</v>
          </cell>
          <cell r="L286">
            <v>1787879</v>
          </cell>
          <cell r="M286">
            <v>1809070</v>
          </cell>
          <cell r="O286" t="str">
            <v>Former smoker</v>
          </cell>
          <cell r="P286">
            <v>2</v>
          </cell>
          <cell r="Q286">
            <v>1.7</v>
          </cell>
          <cell r="R286">
            <v>2.2000000000000002</v>
          </cell>
          <cell r="S286">
            <v>1.9</v>
          </cell>
          <cell r="T286">
            <v>2.1</v>
          </cell>
          <cell r="U286">
            <v>2.2999999999999998</v>
          </cell>
          <cell r="V286">
            <v>2.4</v>
          </cell>
          <cell r="Y286" t="str">
            <v>Former smoker</v>
          </cell>
          <cell r="Z286">
            <v>50243.44</v>
          </cell>
          <cell r="AA286">
            <v>51019.277999999998</v>
          </cell>
          <cell r="AB286">
            <v>71903.348000000013</v>
          </cell>
          <cell r="AC286">
            <v>62048.413999999997</v>
          </cell>
          <cell r="AD286">
            <v>72344.202000000005</v>
          </cell>
          <cell r="AE286">
            <v>82242.433999999994</v>
          </cell>
          <cell r="AF286">
            <v>86835.36</v>
          </cell>
          <cell r="AH286" t="str">
            <v>Former smoker</v>
          </cell>
          <cell r="AI286">
            <v>0.52652701242367772</v>
          </cell>
          <cell r="AJ286">
            <v>0.56273154684826276</v>
          </cell>
          <cell r="AK286">
            <v>0.56218782241221354</v>
          </cell>
          <cell r="AL286">
            <v>0.52029409299923179</v>
          </cell>
          <cell r="AM286">
            <v>0.5108544041473827</v>
          </cell>
          <cell r="AN286">
            <v>0.51384973361641051</v>
          </cell>
          <cell r="AO286">
            <v>0.50361676942760836</v>
          </cell>
          <cell r="AQ286" t="str">
            <v>Former smoker</v>
          </cell>
          <cell r="AR286">
            <v>2.1061080496947108E-2</v>
          </cell>
          <cell r="AS286">
            <v>1.9132872592840931E-2</v>
          </cell>
          <cell r="AT286">
            <v>2.4736264186137401E-2</v>
          </cell>
          <cell r="AU286">
            <v>1.9771175533970807E-2</v>
          </cell>
          <cell r="AV286">
            <v>2.1455884974190074E-2</v>
          </cell>
          <cell r="AW286">
            <v>2.3637087746354882E-2</v>
          </cell>
          <cell r="AX286">
            <v>2.4173604932525201E-2</v>
          </cell>
        </row>
        <row r="287">
          <cell r="G287">
            <v>567347</v>
          </cell>
          <cell r="H287">
            <v>600329</v>
          </cell>
          <cell r="I287">
            <v>681371</v>
          </cell>
          <cell r="J287">
            <v>832011</v>
          </cell>
          <cell r="K287">
            <v>919293</v>
          </cell>
          <cell r="L287">
            <v>974960</v>
          </cell>
          <cell r="M287">
            <v>1091522</v>
          </cell>
          <cell r="O287" t="str">
            <v>Never Smoked</v>
          </cell>
          <cell r="P287">
            <v>2.9</v>
          </cell>
          <cell r="Q287">
            <v>3.1</v>
          </cell>
          <cell r="R287">
            <v>3.2</v>
          </cell>
          <cell r="S287">
            <v>2.8</v>
          </cell>
          <cell r="T287">
            <v>3.2</v>
          </cell>
          <cell r="U287">
            <v>3.5</v>
          </cell>
          <cell r="V287">
            <v>3</v>
          </cell>
          <cell r="Y287" t="str">
            <v>Never Smoked</v>
          </cell>
          <cell r="Z287">
            <v>32906.126000000004</v>
          </cell>
          <cell r="AA287">
            <v>37220.398000000001</v>
          </cell>
          <cell r="AB287">
            <v>43607.744000000006</v>
          </cell>
          <cell r="AC287">
            <v>46592.615999999995</v>
          </cell>
          <cell r="AD287">
            <v>58834.752</v>
          </cell>
          <cell r="AE287">
            <v>68247.199999999997</v>
          </cell>
          <cell r="AF287">
            <v>65491.32</v>
          </cell>
          <cell r="AH287" t="str">
            <v>Never Smoked</v>
          </cell>
          <cell r="AI287">
            <v>0.23782091426664756</v>
          </cell>
          <cell r="AJ287">
            <v>0.22513094502802658</v>
          </cell>
          <cell r="AK287">
            <v>0.23440595651780533</v>
          </cell>
          <cell r="AL287">
            <v>0.26511290888425587</v>
          </cell>
          <cell r="AM287">
            <v>0.27264444586144054</v>
          </cell>
          <cell r="AN287">
            <v>0.2802107616268526</v>
          </cell>
          <cell r="AO287">
            <v>0.30386263848229311</v>
          </cell>
          <cell r="AQ287" t="str">
            <v>Never Smoked</v>
          </cell>
          <cell r="AR287">
            <v>1.3793613027465559E-2</v>
          </cell>
          <cell r="AS287">
            <v>1.3958118591737649E-2</v>
          </cell>
          <cell r="AT287">
            <v>1.5001981217139542E-2</v>
          </cell>
          <cell r="AU287">
            <v>1.4846322897518327E-2</v>
          </cell>
          <cell r="AV287">
            <v>1.7449244535132195E-2</v>
          </cell>
          <cell r="AW287">
            <v>1.9614753313879681E-2</v>
          </cell>
          <cell r="AX287">
            <v>1.8231758308937588E-2</v>
          </cell>
        </row>
        <row r="288">
          <cell r="G288">
            <v>1556108</v>
          </cell>
          <cell r="H288">
            <v>1698240</v>
          </cell>
          <cell r="I288">
            <v>1901497</v>
          </cell>
          <cell r="J288">
            <v>2130382</v>
          </cell>
          <cell r="K288">
            <v>2394861</v>
          </cell>
          <cell r="L288">
            <v>2689186</v>
          </cell>
          <cell r="M288">
            <v>2952410</v>
          </cell>
          <cell r="O288" t="str">
            <v>All people</v>
          </cell>
          <cell r="P288">
            <v>1.2</v>
          </cell>
          <cell r="Q288">
            <v>1.5</v>
          </cell>
          <cell r="R288">
            <v>1.1000000000000001</v>
          </cell>
          <cell r="S288">
            <v>1</v>
          </cell>
          <cell r="T288">
            <v>1</v>
          </cell>
          <cell r="U288">
            <v>1</v>
          </cell>
          <cell r="V288">
            <v>1.1000000000000001</v>
          </cell>
          <cell r="Y288" t="str">
            <v>All people</v>
          </cell>
          <cell r="Z288">
            <v>37346.591999999997</v>
          </cell>
          <cell r="AA288">
            <v>50947.199999999997</v>
          </cell>
          <cell r="AB288">
            <v>41832.934000000001</v>
          </cell>
          <cell r="AC288">
            <v>42607.64</v>
          </cell>
          <cell r="AD288">
            <v>47897.22</v>
          </cell>
          <cell r="AE288">
            <v>53783.72</v>
          </cell>
          <cell r="AF288">
            <v>64953.020000000011</v>
          </cell>
          <cell r="AH288" t="str">
            <v>All people</v>
          </cell>
          <cell r="AI288">
            <v>1</v>
          </cell>
          <cell r="AJ288">
            <v>1</v>
          </cell>
          <cell r="AK288">
            <v>1</v>
          </cell>
          <cell r="AL288">
            <v>1</v>
          </cell>
          <cell r="AM288">
            <v>1</v>
          </cell>
          <cell r="AN288">
            <v>1</v>
          </cell>
          <cell r="AO288">
            <v>1</v>
          </cell>
          <cell r="AQ288" t="str">
            <v>All people</v>
          </cell>
          <cell r="AR288">
            <v>2.4E-2</v>
          </cell>
          <cell r="AS288">
            <v>0.03</v>
          </cell>
          <cell r="AT288">
            <v>2.2000000000000002E-2</v>
          </cell>
          <cell r="AU288">
            <v>0.02</v>
          </cell>
          <cell r="AV288">
            <v>0.02</v>
          </cell>
          <cell r="AW288">
            <v>0.02</v>
          </cell>
          <cell r="AX288">
            <v>2.2000000000000002E-2</v>
          </cell>
        </row>
        <row r="289">
          <cell r="G289">
            <v>151738</v>
          </cell>
          <cell r="H289">
            <v>155478</v>
          </cell>
          <cell r="I289">
            <v>170013</v>
          </cell>
          <cell r="J289">
            <v>200946</v>
          </cell>
          <cell r="K289">
            <v>209041</v>
          </cell>
          <cell r="L289">
            <v>212158</v>
          </cell>
          <cell r="M289">
            <v>239787</v>
          </cell>
          <cell r="O289" t="str">
            <v>Current Smoker</v>
          </cell>
          <cell r="P289">
            <v>0.1</v>
          </cell>
          <cell r="Q289">
            <v>4.7</v>
          </cell>
          <cell r="R289">
            <v>4.5</v>
          </cell>
          <cell r="S289">
            <v>4.0999999999999996</v>
          </cell>
          <cell r="T289">
            <v>4.3</v>
          </cell>
          <cell r="U289">
            <v>4.5</v>
          </cell>
          <cell r="V289">
            <v>4.4000000000000004</v>
          </cell>
          <cell r="Y289" t="str">
            <v>Current Smoker</v>
          </cell>
          <cell r="Z289">
            <v>303.476</v>
          </cell>
          <cell r="AA289">
            <v>14614.931999999999</v>
          </cell>
          <cell r="AB289">
            <v>15301.17</v>
          </cell>
          <cell r="AC289">
            <v>16477.572</v>
          </cell>
          <cell r="AD289">
            <v>17977.525999999998</v>
          </cell>
          <cell r="AE289">
            <v>19094.22</v>
          </cell>
          <cell r="AF289">
            <v>21101.256000000001</v>
          </cell>
          <cell r="AH289" t="str">
            <v>Current Smoker</v>
          </cell>
          <cell r="AI289">
            <v>9.7511226727193742E-2</v>
          </cell>
          <cell r="AJ289">
            <v>9.1552430751837194E-2</v>
          </cell>
          <cell r="AK289">
            <v>8.9410080583876811E-2</v>
          </cell>
          <cell r="AL289">
            <v>9.4323928760194187E-2</v>
          </cell>
          <cell r="AM289">
            <v>8.7287320641991337E-2</v>
          </cell>
          <cell r="AN289">
            <v>7.8893018184684888E-2</v>
          </cell>
          <cell r="AO289">
            <v>8.1217378345148541E-2</v>
          </cell>
          <cell r="AQ289" t="str">
            <v>Current Smoker</v>
          </cell>
          <cell r="AR289">
            <v>1.9502245345438747E-4</v>
          </cell>
          <cell r="AS289">
            <v>8.6059284906726957E-3</v>
          </cell>
          <cell r="AT289">
            <v>8.0469072525489131E-3</v>
          </cell>
          <cell r="AU289">
            <v>7.7345621583359229E-3</v>
          </cell>
          <cell r="AV289">
            <v>7.5067095752112548E-3</v>
          </cell>
          <cell r="AW289">
            <v>7.1003716366216394E-3</v>
          </cell>
          <cell r="AX289">
            <v>7.1471292943730723E-3</v>
          </cell>
        </row>
        <row r="290">
          <cell r="G290">
            <v>849485</v>
          </cell>
          <cell r="H290">
            <v>962974</v>
          </cell>
          <cell r="I290">
            <v>1074575</v>
          </cell>
          <cell r="J290">
            <v>1168721</v>
          </cell>
          <cell r="K290">
            <v>1336957</v>
          </cell>
          <cell r="L290">
            <v>1542309</v>
          </cell>
          <cell r="M290">
            <v>1673806</v>
          </cell>
          <cell r="O290" t="str">
            <v>Former smoker</v>
          </cell>
          <cell r="P290">
            <v>2</v>
          </cell>
          <cell r="Q290">
            <v>1.9</v>
          </cell>
          <cell r="R290">
            <v>1.5</v>
          </cell>
          <cell r="S290">
            <v>1.6</v>
          </cell>
          <cell r="T290">
            <v>1.7</v>
          </cell>
          <cell r="U290">
            <v>1.4</v>
          </cell>
          <cell r="V290">
            <v>1.4</v>
          </cell>
          <cell r="Y290" t="str">
            <v>Former smoker</v>
          </cell>
          <cell r="Z290">
            <v>33979.4</v>
          </cell>
          <cell r="AA290">
            <v>36593.011999999995</v>
          </cell>
          <cell r="AB290">
            <v>32237.25</v>
          </cell>
          <cell r="AC290">
            <v>37399.072</v>
          </cell>
          <cell r="AD290">
            <v>45456.538</v>
          </cell>
          <cell r="AE290">
            <v>43184.652000000002</v>
          </cell>
          <cell r="AF290">
            <v>46866.567999999999</v>
          </cell>
          <cell r="AH290" t="str">
            <v>Former smoker</v>
          </cell>
          <cell r="AI290">
            <v>0.54590362622645727</v>
          </cell>
          <cell r="AJ290">
            <v>0.56704234972677592</v>
          </cell>
          <cell r="AK290">
            <v>0.56512053397928053</v>
          </cell>
          <cell r="AL290">
            <v>0.54859691829915946</v>
          </cell>
          <cell r="AM290">
            <v>0.55826079258879746</v>
          </cell>
          <cell r="AN290">
            <v>0.57352261985597131</v>
          </cell>
          <cell r="AO290">
            <v>0.56692871247557075</v>
          </cell>
          <cell r="AQ290" t="str">
            <v>Former smoker</v>
          </cell>
          <cell r="AR290">
            <v>2.183614504905829E-2</v>
          </cell>
          <cell r="AS290">
            <v>2.1547609289617485E-2</v>
          </cell>
          <cell r="AT290">
            <v>1.6953616019378413E-2</v>
          </cell>
          <cell r="AU290">
            <v>1.7555101385573105E-2</v>
          </cell>
          <cell r="AV290">
            <v>1.8980866948019114E-2</v>
          </cell>
          <cell r="AW290">
            <v>1.6058633355967196E-2</v>
          </cell>
          <cell r="AX290">
            <v>1.5874003949315981E-2</v>
          </cell>
        </row>
        <row r="291">
          <cell r="G291">
            <v>554885</v>
          </cell>
          <cell r="H291">
            <v>579788</v>
          </cell>
          <cell r="I291">
            <v>656909</v>
          </cell>
          <cell r="J291">
            <v>760715</v>
          </cell>
          <cell r="K291">
            <v>848863</v>
          </cell>
          <cell r="L291">
            <v>934719</v>
          </cell>
          <cell r="M291">
            <v>1038817</v>
          </cell>
          <cell r="O291" t="str">
            <v>Never Smoked</v>
          </cell>
          <cell r="P291">
            <v>2.6</v>
          </cell>
          <cell r="Q291">
            <v>2.4</v>
          </cell>
          <cell r="R291">
            <v>2.2999999999999998</v>
          </cell>
          <cell r="S291">
            <v>2</v>
          </cell>
          <cell r="T291">
            <v>2</v>
          </cell>
          <cell r="U291">
            <v>2.1</v>
          </cell>
          <cell r="V291">
            <v>1.8</v>
          </cell>
          <cell r="Y291" t="str">
            <v>Never Smoked</v>
          </cell>
          <cell r="Z291">
            <v>28854.02</v>
          </cell>
          <cell r="AA291">
            <v>27829.824000000001</v>
          </cell>
          <cell r="AB291">
            <v>30217.813999999998</v>
          </cell>
          <cell r="AC291">
            <v>30428.6</v>
          </cell>
          <cell r="AD291">
            <v>33954.519999999997</v>
          </cell>
          <cell r="AE291">
            <v>39258.198000000004</v>
          </cell>
          <cell r="AF291">
            <v>37397.412000000004</v>
          </cell>
          <cell r="AH291" t="str">
            <v>Never Smoked</v>
          </cell>
          <cell r="AI291">
            <v>0.35658514704634897</v>
          </cell>
          <cell r="AJ291">
            <v>0.34140521952138686</v>
          </cell>
          <cell r="AK291">
            <v>0.34546938543684264</v>
          </cell>
          <cell r="AL291">
            <v>0.35707915294064635</v>
          </cell>
          <cell r="AM291">
            <v>0.35445188676921124</v>
          </cell>
          <cell r="AN291">
            <v>0.34758436195934383</v>
          </cell>
          <cell r="AO291">
            <v>0.35185390917928067</v>
          </cell>
          <cell r="AQ291" t="str">
            <v>Never Smoked</v>
          </cell>
          <cell r="AR291">
            <v>1.8542427646410148E-2</v>
          </cell>
          <cell r="AS291">
            <v>1.638745053702657E-2</v>
          </cell>
          <cell r="AT291">
            <v>1.5891591730094759E-2</v>
          </cell>
          <cell r="AU291">
            <v>1.4283166117625853E-2</v>
          </cell>
          <cell r="AV291">
            <v>1.417807547076845E-2</v>
          </cell>
          <cell r="AW291">
            <v>1.4598543202292442E-2</v>
          </cell>
          <cell r="AX291">
            <v>1.2666740730454104E-2</v>
          </cell>
        </row>
        <row r="292">
          <cell r="G292">
            <v>809305</v>
          </cell>
          <cell r="H292">
            <v>891433</v>
          </cell>
          <cell r="I292">
            <v>997205</v>
          </cell>
          <cell r="J292">
            <v>1101890</v>
          </cell>
          <cell r="K292">
            <v>1236214</v>
          </cell>
          <cell r="L292">
            <v>1385963</v>
          </cell>
          <cell r="M292">
            <v>1492252</v>
          </cell>
          <cell r="O292" t="str">
            <v>All people</v>
          </cell>
          <cell r="P292">
            <v>2</v>
          </cell>
          <cell r="Q292">
            <v>1.9</v>
          </cell>
          <cell r="R292">
            <v>1.9</v>
          </cell>
          <cell r="S292">
            <v>1.6</v>
          </cell>
          <cell r="T292">
            <v>1.7</v>
          </cell>
          <cell r="U292">
            <v>1.8</v>
          </cell>
          <cell r="V292">
            <v>1.8</v>
          </cell>
          <cell r="Y292" t="str">
            <v>All people</v>
          </cell>
          <cell r="Z292">
            <v>32372.2</v>
          </cell>
          <cell r="AA292">
            <v>33874.453999999998</v>
          </cell>
          <cell r="AB292">
            <v>37893.79</v>
          </cell>
          <cell r="AC292">
            <v>35260.480000000003</v>
          </cell>
          <cell r="AD292">
            <v>42031.275999999998</v>
          </cell>
          <cell r="AE292">
            <v>49894.667999999998</v>
          </cell>
          <cell r="AF292">
            <v>53721.072</v>
          </cell>
          <cell r="AH292" t="str">
            <v>All people</v>
          </cell>
          <cell r="AI292">
            <v>1</v>
          </cell>
          <cell r="AJ292">
            <v>1</v>
          </cell>
          <cell r="AK292">
            <v>1</v>
          </cell>
          <cell r="AL292">
            <v>1</v>
          </cell>
          <cell r="AM292">
            <v>1</v>
          </cell>
          <cell r="AN292">
            <v>1</v>
          </cell>
          <cell r="AO292">
            <v>1</v>
          </cell>
          <cell r="AQ292" t="str">
            <v>All people</v>
          </cell>
          <cell r="AR292">
            <v>0.04</v>
          </cell>
          <cell r="AS292">
            <v>3.7999999999999999E-2</v>
          </cell>
          <cell r="AT292">
            <v>3.7999999999999999E-2</v>
          </cell>
          <cell r="AU292">
            <v>3.2000000000000001E-2</v>
          </cell>
          <cell r="AV292">
            <v>3.4000000000000002E-2</v>
          </cell>
          <cell r="AW292">
            <v>3.6000000000000004E-2</v>
          </cell>
          <cell r="AX292">
            <v>3.6000000000000004E-2</v>
          </cell>
        </row>
        <row r="293">
          <cell r="G293">
            <v>76823</v>
          </cell>
          <cell r="H293">
            <v>81079</v>
          </cell>
          <cell r="I293">
            <v>88549</v>
          </cell>
          <cell r="J293">
            <v>89126</v>
          </cell>
          <cell r="K293">
            <v>97322</v>
          </cell>
          <cell r="L293">
            <v>102553</v>
          </cell>
          <cell r="M293">
            <v>113383</v>
          </cell>
          <cell r="O293" t="str">
            <v>Current Smoker</v>
          </cell>
          <cell r="P293">
            <v>7.2</v>
          </cell>
          <cell r="Q293">
            <v>6.4</v>
          </cell>
          <cell r="R293">
            <v>6</v>
          </cell>
          <cell r="S293">
            <v>6.4</v>
          </cell>
          <cell r="T293">
            <v>6.2</v>
          </cell>
          <cell r="U293">
            <v>6.4</v>
          </cell>
          <cell r="V293">
            <v>6.3</v>
          </cell>
          <cell r="Y293" t="str">
            <v>Current Smoker</v>
          </cell>
          <cell r="Z293">
            <v>11062.511999999999</v>
          </cell>
          <cell r="AA293">
            <v>10378.112000000001</v>
          </cell>
          <cell r="AB293">
            <v>10625.88</v>
          </cell>
          <cell r="AC293">
            <v>11408.128000000001</v>
          </cell>
          <cell r="AD293">
            <v>12067.928</v>
          </cell>
          <cell r="AE293">
            <v>13126.784000000001</v>
          </cell>
          <cell r="AF293">
            <v>14286.258</v>
          </cell>
          <cell r="AH293" t="str">
            <v>Current Smoker</v>
          </cell>
          <cell r="AI293">
            <v>9.4924657576562613E-2</v>
          </cell>
          <cell r="AJ293">
            <v>9.0953554557661659E-2</v>
          </cell>
          <cell r="AK293">
            <v>8.8797188140853689E-2</v>
          </cell>
          <cell r="AL293">
            <v>8.0884661808347469E-2</v>
          </cell>
          <cell r="AM293">
            <v>7.8725851672930419E-2</v>
          </cell>
          <cell r="AN293">
            <v>7.399403880190164E-2</v>
          </cell>
          <cell r="AO293">
            <v>7.5981134553681287E-2</v>
          </cell>
          <cell r="AQ293" t="str">
            <v>Current Smoker</v>
          </cell>
          <cell r="AR293">
            <v>1.3669150691025016E-2</v>
          </cell>
          <cell r="AS293">
            <v>1.1642054983380692E-2</v>
          </cell>
          <cell r="AT293">
            <v>1.0655662576902442E-2</v>
          </cell>
          <cell r="AU293">
            <v>1.0353236711468476E-2</v>
          </cell>
          <cell r="AV293">
            <v>9.7620056074433723E-3</v>
          </cell>
          <cell r="AW293">
            <v>9.4712369666434103E-3</v>
          </cell>
          <cell r="AX293">
            <v>9.5736229537638426E-3</v>
          </cell>
        </row>
        <row r="294">
          <cell r="G294">
            <v>341625</v>
          </cell>
          <cell r="H294">
            <v>391911</v>
          </cell>
          <cell r="I294">
            <v>443745</v>
          </cell>
          <cell r="J294">
            <v>478996</v>
          </cell>
          <cell r="K294">
            <v>552591</v>
          </cell>
          <cell r="L294">
            <v>662874</v>
          </cell>
          <cell r="M294">
            <v>693339</v>
          </cell>
          <cell r="O294" t="str">
            <v>Former smoker</v>
          </cell>
          <cell r="P294">
            <v>3.5</v>
          </cell>
          <cell r="Q294">
            <v>3.2</v>
          </cell>
          <cell r="R294">
            <v>2.6</v>
          </cell>
          <cell r="S294">
            <v>2.6</v>
          </cell>
          <cell r="T294">
            <v>2.6</v>
          </cell>
          <cell r="U294">
            <v>2.7</v>
          </cell>
          <cell r="V294">
            <v>2.7</v>
          </cell>
          <cell r="Y294" t="str">
            <v>Former smoker</v>
          </cell>
          <cell r="Z294">
            <v>23913.75</v>
          </cell>
          <cell r="AA294">
            <v>25082.304</v>
          </cell>
          <cell r="AB294">
            <v>23074.74</v>
          </cell>
          <cell r="AC294">
            <v>24907.792000000001</v>
          </cell>
          <cell r="AD294">
            <v>28734.732000000004</v>
          </cell>
          <cell r="AE294">
            <v>35795.196000000004</v>
          </cell>
          <cell r="AF294">
            <v>37440.306000000004</v>
          </cell>
          <cell r="AH294" t="str">
            <v>Former smoker</v>
          </cell>
          <cell r="AI294">
            <v>0.4221214498860133</v>
          </cell>
          <cell r="AJ294">
            <v>0.43964156588324643</v>
          </cell>
          <cell r="AK294">
            <v>0.44498874353818924</v>
          </cell>
          <cell r="AL294">
            <v>0.43470400856709834</v>
          </cell>
          <cell r="AM294">
            <v>0.44700270341542808</v>
          </cell>
          <cell r="AN294">
            <v>0.47827683711614233</v>
          </cell>
          <cell r="AO294">
            <v>0.46462594789619982</v>
          </cell>
          <cell r="AQ294" t="str">
            <v>Former smoker</v>
          </cell>
          <cell r="AR294">
            <v>2.9548501492020929E-2</v>
          </cell>
          <cell r="AS294">
            <v>2.8137060216527773E-2</v>
          </cell>
          <cell r="AT294">
            <v>2.3139414663985839E-2</v>
          </cell>
          <cell r="AU294">
            <v>2.2604608445489113E-2</v>
          </cell>
          <cell r="AV294">
            <v>2.3244140577602258E-2</v>
          </cell>
          <cell r="AW294">
            <v>2.5826949204271688E-2</v>
          </cell>
          <cell r="AX294">
            <v>2.5089801186394794E-2</v>
          </cell>
        </row>
        <row r="295">
          <cell r="G295">
            <v>390857</v>
          </cell>
          <cell r="H295">
            <v>418443</v>
          </cell>
          <cell r="I295">
            <v>464911</v>
          </cell>
          <cell r="J295">
            <v>533768</v>
          </cell>
          <cell r="K295">
            <v>586301</v>
          </cell>
          <cell r="L295">
            <v>620536</v>
          </cell>
          <cell r="M295">
            <v>685530</v>
          </cell>
          <cell r="O295" t="str">
            <v>Never Smoked</v>
          </cell>
          <cell r="P295">
            <v>3.2</v>
          </cell>
          <cell r="Q295">
            <v>2.7</v>
          </cell>
          <cell r="R295">
            <v>2.5</v>
          </cell>
          <cell r="S295">
            <v>2.5</v>
          </cell>
          <cell r="T295">
            <v>2.6</v>
          </cell>
          <cell r="U295">
            <v>2.7</v>
          </cell>
          <cell r="V295">
            <v>2.7</v>
          </cell>
          <cell r="Y295" t="str">
            <v>Never Smoked</v>
          </cell>
          <cell r="Z295">
            <v>25014.848000000002</v>
          </cell>
          <cell r="AA295">
            <v>22595.922000000002</v>
          </cell>
          <cell r="AB295">
            <v>23245.55</v>
          </cell>
          <cell r="AC295">
            <v>26688.400000000001</v>
          </cell>
          <cell r="AD295">
            <v>30487.652000000002</v>
          </cell>
          <cell r="AE295">
            <v>33508.944000000003</v>
          </cell>
          <cell r="AF295">
            <v>37018.620000000003</v>
          </cell>
          <cell r="AH295" t="str">
            <v>Never Smoked</v>
          </cell>
          <cell r="AI295">
            <v>0.4829538925374241</v>
          </cell>
          <cell r="AJ295">
            <v>0.46940487955909194</v>
          </cell>
          <cell r="AK295">
            <v>0.46621406832095708</v>
          </cell>
          <cell r="AL295">
            <v>0.48441132962455419</v>
          </cell>
          <cell r="AM295">
            <v>0.47427144491164153</v>
          </cell>
          <cell r="AN295">
            <v>0.44772912408195603</v>
          </cell>
          <cell r="AO295">
            <v>0.45939291755011891</v>
          </cell>
          <cell r="AQ295" t="str">
            <v>Never Smoked</v>
          </cell>
          <cell r="AR295">
            <v>3.0909049122395144E-2</v>
          </cell>
          <cell r="AS295">
            <v>2.5347863496190969E-2</v>
          </cell>
          <cell r="AT295">
            <v>2.3310703416047854E-2</v>
          </cell>
          <cell r="AU295">
            <v>2.4220566481227709E-2</v>
          </cell>
          <cell r="AV295">
            <v>2.4662115135405359E-2</v>
          </cell>
          <cell r="AW295">
            <v>2.4177372700425626E-2</v>
          </cell>
          <cell r="AX295">
            <v>2.4807217547706425E-2</v>
          </cell>
        </row>
        <row r="296">
          <cell r="G296">
            <v>746803</v>
          </cell>
          <cell r="H296">
            <v>806807</v>
          </cell>
          <cell r="I296">
            <v>904292</v>
          </cell>
          <cell r="J296">
            <v>1028492</v>
          </cell>
          <cell r="K296">
            <v>1158647</v>
          </cell>
          <cell r="L296">
            <v>1303223</v>
          </cell>
          <cell r="M296">
            <v>1460158</v>
          </cell>
          <cell r="O296" t="str">
            <v>All people</v>
          </cell>
          <cell r="P296">
            <v>2.6</v>
          </cell>
          <cell r="Q296">
            <v>1.9</v>
          </cell>
          <cell r="R296">
            <v>1.9</v>
          </cell>
          <cell r="S296">
            <v>1.6</v>
          </cell>
          <cell r="T296">
            <v>1.7</v>
          </cell>
          <cell r="U296">
            <v>1.8</v>
          </cell>
          <cell r="V296">
            <v>1.8</v>
          </cell>
          <cell r="Y296" t="str">
            <v>All people</v>
          </cell>
          <cell r="Z296">
            <v>38833.756000000001</v>
          </cell>
          <cell r="AA296">
            <v>30658.665999999997</v>
          </cell>
          <cell r="AB296">
            <v>34363.095999999998</v>
          </cell>
          <cell r="AC296">
            <v>32911.744000000006</v>
          </cell>
          <cell r="AD296">
            <v>39393.998</v>
          </cell>
          <cell r="AE296">
            <v>46916.027999999998</v>
          </cell>
          <cell r="AF296">
            <v>52565.687999999995</v>
          </cell>
          <cell r="AH296" t="str">
            <v>All people</v>
          </cell>
          <cell r="AI296">
            <v>1</v>
          </cell>
          <cell r="AJ296">
            <v>1</v>
          </cell>
          <cell r="AK296">
            <v>1</v>
          </cell>
          <cell r="AL296">
            <v>1</v>
          </cell>
          <cell r="AM296">
            <v>1</v>
          </cell>
          <cell r="AN296">
            <v>1</v>
          </cell>
          <cell r="AO296">
            <v>1</v>
          </cell>
          <cell r="AQ296" t="str">
            <v>All people</v>
          </cell>
          <cell r="AR296">
            <v>5.2000000000000005E-2</v>
          </cell>
          <cell r="AS296">
            <v>3.7999999999999999E-2</v>
          </cell>
          <cell r="AT296">
            <v>3.7999999999999999E-2</v>
          </cell>
          <cell r="AU296">
            <v>3.2000000000000001E-2</v>
          </cell>
          <cell r="AV296">
            <v>3.4000000000000002E-2</v>
          </cell>
          <cell r="AW296">
            <v>3.6000000000000004E-2</v>
          </cell>
          <cell r="AX296">
            <v>3.6000000000000004E-2</v>
          </cell>
        </row>
        <row r="297">
          <cell r="G297">
            <v>74915</v>
          </cell>
          <cell r="H297">
            <v>74399</v>
          </cell>
          <cell r="I297">
            <v>81464</v>
          </cell>
          <cell r="J297">
            <v>111820</v>
          </cell>
          <cell r="K297">
            <v>111719</v>
          </cell>
          <cell r="L297">
            <v>109605</v>
          </cell>
          <cell r="M297">
            <v>126404</v>
          </cell>
          <cell r="O297" t="str">
            <v>Current Smoker</v>
          </cell>
          <cell r="P297">
            <v>7.5</v>
          </cell>
          <cell r="Q297">
            <v>6.9</v>
          </cell>
          <cell r="R297">
            <v>6.2</v>
          </cell>
          <cell r="S297">
            <v>5.9</v>
          </cell>
          <cell r="T297">
            <v>6</v>
          </cell>
          <cell r="U297">
            <v>6.4</v>
          </cell>
          <cell r="V297">
            <v>5.6</v>
          </cell>
          <cell r="Y297" t="str">
            <v>Current Smoker</v>
          </cell>
          <cell r="Z297">
            <v>11237.25</v>
          </cell>
          <cell r="AA297">
            <v>10267.062</v>
          </cell>
          <cell r="AB297">
            <v>10101.536</v>
          </cell>
          <cell r="AC297">
            <v>13194.76</v>
          </cell>
          <cell r="AD297">
            <v>13406.28</v>
          </cell>
          <cell r="AE297">
            <v>14029.44</v>
          </cell>
          <cell r="AF297">
            <v>14157.247999999998</v>
          </cell>
          <cell r="AH297" t="str">
            <v>Current Smoker</v>
          </cell>
          <cell r="AI297">
            <v>0.10031427297426497</v>
          </cell>
          <cell r="AJ297">
            <v>9.2214123080241003E-2</v>
          </cell>
          <cell r="AK297">
            <v>9.0085945690108943E-2</v>
          </cell>
          <cell r="AL297">
            <v>0.10872228466531582</v>
          </cell>
          <cell r="AM297">
            <v>9.6421947323041449E-2</v>
          </cell>
          <cell r="AN297">
            <v>8.4103027647609047E-2</v>
          </cell>
          <cell r="AO297">
            <v>8.6568713796726107E-2</v>
          </cell>
          <cell r="AQ297" t="str">
            <v>Current Smoker</v>
          </cell>
          <cell r="AR297">
            <v>1.5047140946139745E-2</v>
          </cell>
          <cell r="AS297">
            <v>1.2725548985073259E-2</v>
          </cell>
          <cell r="AT297">
            <v>1.117065726557351E-2</v>
          </cell>
          <cell r="AU297">
            <v>1.2829229590507267E-2</v>
          </cell>
          <cell r="AV297">
            <v>1.1570633678764975E-2</v>
          </cell>
          <cell r="AW297">
            <v>1.076518753889396E-2</v>
          </cell>
          <cell r="AX297">
            <v>9.6956959452333229E-3</v>
          </cell>
        </row>
        <row r="298">
          <cell r="G298">
            <v>507860</v>
          </cell>
          <cell r="H298">
            <v>571063</v>
          </cell>
          <cell r="I298">
            <v>630830</v>
          </cell>
          <cell r="J298">
            <v>689725</v>
          </cell>
          <cell r="K298">
            <v>784366</v>
          </cell>
          <cell r="L298">
            <v>879435</v>
          </cell>
          <cell r="M298">
            <v>980467</v>
          </cell>
          <cell r="O298" t="str">
            <v>Former smoker</v>
          </cell>
          <cell r="P298">
            <v>2.6</v>
          </cell>
          <cell r="Q298">
            <v>2.4</v>
          </cell>
          <cell r="R298">
            <v>2.2999999999999998</v>
          </cell>
          <cell r="S298">
            <v>2.5</v>
          </cell>
          <cell r="T298">
            <v>2</v>
          </cell>
          <cell r="U298">
            <v>2.1</v>
          </cell>
          <cell r="V298">
            <v>2.2000000000000002</v>
          </cell>
          <cell r="Y298" t="str">
            <v>Former smoker</v>
          </cell>
          <cell r="Z298">
            <v>26408.720000000001</v>
          </cell>
          <cell r="AA298">
            <v>27411.023999999998</v>
          </cell>
          <cell r="AB298">
            <v>29018.18</v>
          </cell>
          <cell r="AC298">
            <v>34486.25</v>
          </cell>
          <cell r="AD298">
            <v>31374.639999999999</v>
          </cell>
          <cell r="AE298">
            <v>36936.269999999997</v>
          </cell>
          <cell r="AF298">
            <v>43140.54800000001</v>
          </cell>
          <cell r="AH298" t="str">
            <v>Former smoker</v>
          </cell>
          <cell r="AI298">
            <v>0.68004547383982117</v>
          </cell>
          <cell r="AJ298">
            <v>0.70780620396203797</v>
          </cell>
          <cell r="AK298">
            <v>0.69759546695094066</v>
          </cell>
          <cell r="AL298">
            <v>0.67061775881581964</v>
          </cell>
          <cell r="AM298">
            <v>0.67696718672727763</v>
          </cell>
          <cell r="AN298">
            <v>0.67481543834017665</v>
          </cell>
          <cell r="AO298">
            <v>0.67148007270446075</v>
          </cell>
          <cell r="AQ298" t="str">
            <v>Former smoker</v>
          </cell>
          <cell r="AR298">
            <v>3.5362364639670706E-2</v>
          </cell>
          <cell r="AS298">
            <v>3.3974697790177824E-2</v>
          </cell>
          <cell r="AT298">
            <v>3.2089391479743268E-2</v>
          </cell>
          <cell r="AU298">
            <v>3.3530887940790982E-2</v>
          </cell>
          <cell r="AV298">
            <v>2.7078687469091103E-2</v>
          </cell>
          <cell r="AW298">
            <v>2.8342248410287419E-2</v>
          </cell>
          <cell r="AX298">
            <v>2.9545123198996274E-2</v>
          </cell>
        </row>
        <row r="299">
          <cell r="G299">
            <v>164028</v>
          </cell>
          <cell r="H299">
            <v>161345</v>
          </cell>
          <cell r="I299">
            <v>191998</v>
          </cell>
          <cell r="J299">
            <v>226947</v>
          </cell>
          <cell r="K299">
            <v>262562</v>
          </cell>
          <cell r="L299">
            <v>314183</v>
          </cell>
          <cell r="M299">
            <v>353287</v>
          </cell>
          <cell r="O299" t="str">
            <v>Never Smoked</v>
          </cell>
          <cell r="P299">
            <v>5.0999999999999996</v>
          </cell>
          <cell r="Q299">
            <v>4.7</v>
          </cell>
          <cell r="R299">
            <v>4.5</v>
          </cell>
          <cell r="S299">
            <v>4.0999999999999996</v>
          </cell>
          <cell r="T299">
            <v>3.7</v>
          </cell>
          <cell r="U299">
            <v>3.9</v>
          </cell>
          <cell r="V299">
            <v>3.3</v>
          </cell>
          <cell r="Y299" t="str">
            <v>Never Smoked</v>
          </cell>
          <cell r="Z299">
            <v>16730.856</v>
          </cell>
          <cell r="AA299">
            <v>15166.43</v>
          </cell>
          <cell r="AB299">
            <v>17279.82</v>
          </cell>
          <cell r="AC299">
            <v>18609.653999999999</v>
          </cell>
          <cell r="AD299">
            <v>19429.588</v>
          </cell>
          <cell r="AE299">
            <v>24506.273999999998</v>
          </cell>
          <cell r="AF299">
            <v>23316.941999999995</v>
          </cell>
          <cell r="AH299" t="str">
            <v>Never Smoked</v>
          </cell>
          <cell r="AI299">
            <v>0.21964025318591382</v>
          </cell>
          <cell r="AJ299">
            <v>0.19997967295772098</v>
          </cell>
          <cell r="AK299">
            <v>0.21231858735895043</v>
          </cell>
          <cell r="AL299">
            <v>0.22065995651886453</v>
          </cell>
          <cell r="AM299">
            <v>0.22661086594968097</v>
          </cell>
          <cell r="AN299">
            <v>0.24108153401221433</v>
          </cell>
          <cell r="AO299">
            <v>0.24195121349881316</v>
          </cell>
          <cell r="AQ299" t="str">
            <v>Never Smoked</v>
          </cell>
          <cell r="AR299">
            <v>2.2403305824963207E-2</v>
          </cell>
          <cell r="AS299">
            <v>1.8798089258025775E-2</v>
          </cell>
          <cell r="AT299">
            <v>1.910867286230554E-2</v>
          </cell>
          <cell r="AU299">
            <v>1.8094116434546888E-2</v>
          </cell>
          <cell r="AV299">
            <v>1.6769204080276393E-2</v>
          </cell>
          <cell r="AW299">
            <v>1.8804359652952719E-2</v>
          </cell>
          <cell r="AX299">
            <v>1.5968780090921668E-2</v>
          </cell>
        </row>
        <row r="300">
          <cell r="G300">
            <v>16768601</v>
          </cell>
          <cell r="H300">
            <v>17894116</v>
          </cell>
          <cell r="I300">
            <v>18237159</v>
          </cell>
          <cell r="J300">
            <v>19192994</v>
          </cell>
          <cell r="K300">
            <v>20125506</v>
          </cell>
          <cell r="L300">
            <v>20875755</v>
          </cell>
          <cell r="M300">
            <v>22187492</v>
          </cell>
          <cell r="O300" t="str">
            <v>All people</v>
          </cell>
          <cell r="P300">
            <v>0.3</v>
          </cell>
          <cell r="Q300">
            <v>0.5</v>
          </cell>
          <cell r="R300">
            <v>0.3</v>
          </cell>
          <cell r="S300">
            <v>0.3</v>
          </cell>
          <cell r="T300">
            <v>0.4</v>
          </cell>
          <cell r="U300">
            <v>4</v>
          </cell>
          <cell r="V300">
            <v>0.6</v>
          </cell>
          <cell r="Y300" t="str">
            <v>All people</v>
          </cell>
          <cell r="Z300">
            <v>100611.606</v>
          </cell>
          <cell r="AA300">
            <v>178941.16</v>
          </cell>
          <cell r="AB300">
            <v>109422.954</v>
          </cell>
          <cell r="AC300">
            <v>115157.96400000001</v>
          </cell>
          <cell r="AD300">
            <v>161004.04800000001</v>
          </cell>
          <cell r="AE300">
            <v>1670060.4</v>
          </cell>
          <cell r="AF300">
            <v>266249.90399999998</v>
          </cell>
          <cell r="AH300" t="str">
            <v>All people</v>
          </cell>
          <cell r="AI300">
            <v>1</v>
          </cell>
          <cell r="AJ300">
            <v>1</v>
          </cell>
          <cell r="AK300">
            <v>1</v>
          </cell>
          <cell r="AL300">
            <v>1</v>
          </cell>
          <cell r="AM300">
            <v>1</v>
          </cell>
          <cell r="AN300">
            <v>1</v>
          </cell>
          <cell r="AO300">
            <v>1</v>
          </cell>
          <cell r="AQ300" t="str">
            <v>All people</v>
          </cell>
          <cell r="AR300">
            <v>6.0000000000000001E-3</v>
          </cell>
          <cell r="AS300">
            <v>0.01</v>
          </cell>
          <cell r="AT300">
            <v>6.0000000000000001E-3</v>
          </cell>
          <cell r="AU300">
            <v>6.0000000000000001E-3</v>
          </cell>
          <cell r="AV300">
            <v>8.0000000000000002E-3</v>
          </cell>
          <cell r="AW300">
            <v>0.08</v>
          </cell>
          <cell r="AX300">
            <v>1.2E-2</v>
          </cell>
        </row>
        <row r="301">
          <cell r="G301">
            <v>3824647</v>
          </cell>
          <cell r="H301">
            <v>3677706</v>
          </cell>
          <cell r="I301">
            <v>3545111</v>
          </cell>
          <cell r="J301">
            <v>3697449</v>
          </cell>
          <cell r="K301">
            <v>3577944</v>
          </cell>
          <cell r="L301">
            <v>3618927</v>
          </cell>
          <cell r="M301">
            <v>3602521</v>
          </cell>
          <cell r="O301" t="str">
            <v>Current Smoker</v>
          </cell>
          <cell r="P301">
            <v>1.1000000000000001</v>
          </cell>
          <cell r="Q301">
            <v>1.2</v>
          </cell>
          <cell r="R301">
            <v>1.2</v>
          </cell>
          <cell r="S301">
            <v>1.3</v>
          </cell>
          <cell r="T301">
            <v>1.4</v>
          </cell>
          <cell r="U301">
            <v>1.5</v>
          </cell>
          <cell r="V301">
            <v>1.6</v>
          </cell>
          <cell r="Y301" t="str">
            <v>Current Smoker</v>
          </cell>
          <cell r="Z301">
            <v>84142.233999999997</v>
          </cell>
          <cell r="AA301">
            <v>88264.944000000003</v>
          </cell>
          <cell r="AB301">
            <v>85082.664000000004</v>
          </cell>
          <cell r="AC301">
            <v>96133.673999999999</v>
          </cell>
          <cell r="AD301">
            <v>100182.43199999999</v>
          </cell>
          <cell r="AE301">
            <v>108567.81</v>
          </cell>
          <cell r="AF301">
            <v>115280.67200000001</v>
          </cell>
          <cell r="AH301" t="str">
            <v>Current Smoker</v>
          </cell>
          <cell r="AI301">
            <v>0.22808384551579466</v>
          </cell>
          <cell r="AJ301">
            <v>0.20552599524894105</v>
          </cell>
          <cell r="AK301">
            <v>0.194389433134843</v>
          </cell>
          <cell r="AL301">
            <v>0.19264576438673403</v>
          </cell>
          <cell r="AM301">
            <v>0.17778156733053072</v>
          </cell>
          <cell r="AN301">
            <v>0.17335550259140328</v>
          </cell>
          <cell r="AO301">
            <v>0.16236720220563911</v>
          </cell>
          <cell r="AQ301" t="str">
            <v>Current Smoker</v>
          </cell>
          <cell r="AR301">
            <v>5.0178446013474827E-3</v>
          </cell>
          <cell r="AS301">
            <v>4.9326238859745851E-3</v>
          </cell>
          <cell r="AT301">
            <v>4.6653463952362317E-3</v>
          </cell>
          <cell r="AU301">
            <v>5.0087898740550849E-3</v>
          </cell>
          <cell r="AV301">
            <v>4.9778838852548597E-3</v>
          </cell>
          <cell r="AW301">
            <v>5.2006650777420985E-3</v>
          </cell>
          <cell r="AX301">
            <v>5.1957504705804512E-3</v>
          </cell>
        </row>
        <row r="302">
          <cell r="G302">
            <v>6334235</v>
          </cell>
          <cell r="H302">
            <v>7158630</v>
          </cell>
          <cell r="I302">
            <v>7273227</v>
          </cell>
          <cell r="J302">
            <v>7325172</v>
          </cell>
          <cell r="K302">
            <v>7654476</v>
          </cell>
          <cell r="L302">
            <v>7954197</v>
          </cell>
          <cell r="M302">
            <v>8300807</v>
          </cell>
          <cell r="O302" t="str">
            <v>Former smoker</v>
          </cell>
          <cell r="P302">
            <v>0.8</v>
          </cell>
          <cell r="Q302">
            <v>0.7</v>
          </cell>
          <cell r="R302">
            <v>0.7</v>
          </cell>
          <cell r="S302">
            <v>0.8</v>
          </cell>
          <cell r="T302">
            <v>0.8</v>
          </cell>
          <cell r="U302">
            <v>0.9</v>
          </cell>
          <cell r="V302">
            <v>0.9</v>
          </cell>
          <cell r="Y302" t="str">
            <v>Former smoker</v>
          </cell>
          <cell r="Z302">
            <v>101347.76</v>
          </cell>
          <cell r="AA302">
            <v>100220.82</v>
          </cell>
          <cell r="AB302">
            <v>101825.17799999999</v>
          </cell>
          <cell r="AC302">
            <v>117202.75200000001</v>
          </cell>
          <cell r="AD302">
            <v>122471.61600000001</v>
          </cell>
          <cell r="AE302">
            <v>143175.546</v>
          </cell>
          <cell r="AF302">
            <v>149414.52599999998</v>
          </cell>
          <cell r="AH302" t="str">
            <v>Former smoker</v>
          </cell>
          <cell r="AI302">
            <v>0.37774379627734</v>
          </cell>
          <cell r="AJ302">
            <v>0.40005496778941191</v>
          </cell>
          <cell r="AK302">
            <v>0.39881359810483641</v>
          </cell>
          <cell r="AL302">
            <v>0.38165864064772803</v>
          </cell>
          <cell r="AM302">
            <v>0.38033707077973594</v>
          </cell>
          <cell r="AN302">
            <v>0.38102559643950601</v>
          </cell>
          <cell r="AO302">
            <v>0.37412101376757678</v>
          </cell>
          <cell r="AQ302" t="str">
            <v>Former smoker</v>
          </cell>
          <cell r="AR302">
            <v>6.0439007404374401E-3</v>
          </cell>
          <cell r="AS302">
            <v>5.6007695490517661E-3</v>
          </cell>
          <cell r="AT302">
            <v>5.5833903734677096E-3</v>
          </cell>
          <cell r="AU302">
            <v>6.106538250363649E-3</v>
          </cell>
          <cell r="AV302">
            <v>6.0853931324757757E-3</v>
          </cell>
          <cell r="AW302">
            <v>6.8584607359111083E-3</v>
          </cell>
          <cell r="AX302">
            <v>6.7341782478163824E-3</v>
          </cell>
        </row>
        <row r="303">
          <cell r="G303">
            <v>6609719</v>
          </cell>
          <cell r="H303">
            <v>7057780</v>
          </cell>
          <cell r="I303">
            <v>7418821</v>
          </cell>
          <cell r="J303">
            <v>8170373</v>
          </cell>
          <cell r="K303">
            <v>8893086</v>
          </cell>
          <cell r="L303">
            <v>9302631</v>
          </cell>
          <cell r="M303">
            <v>10284164</v>
          </cell>
          <cell r="O303" t="str">
            <v>Never Smoked</v>
          </cell>
          <cell r="P303">
            <v>0.8</v>
          </cell>
          <cell r="Q303">
            <v>0.7</v>
          </cell>
          <cell r="R303">
            <v>0.7</v>
          </cell>
          <cell r="S303">
            <v>0.7</v>
          </cell>
          <cell r="T303">
            <v>0.7</v>
          </cell>
          <cell r="U303">
            <v>0.8</v>
          </cell>
          <cell r="V303">
            <v>0.8</v>
          </cell>
          <cell r="Y303" t="str">
            <v>Never Smoked</v>
          </cell>
          <cell r="Z303">
            <v>105755.504</v>
          </cell>
          <cell r="AA303">
            <v>98808.92</v>
          </cell>
          <cell r="AB303">
            <v>103863.49399999999</v>
          </cell>
          <cell r="AC303">
            <v>114385.22199999999</v>
          </cell>
          <cell r="AD303">
            <v>124503.20399999998</v>
          </cell>
          <cell r="AE303">
            <v>148842.09600000002</v>
          </cell>
          <cell r="AF303">
            <v>164546.62400000001</v>
          </cell>
          <cell r="AH303" t="str">
            <v>Never Smoked</v>
          </cell>
          <cell r="AI303">
            <v>0.3941723582068653</v>
          </cell>
          <cell r="AJ303">
            <v>0.39441903696164704</v>
          </cell>
          <cell r="AK303">
            <v>0.40679696876032062</v>
          </cell>
          <cell r="AL303">
            <v>0.42569559496553794</v>
          </cell>
          <cell r="AM303">
            <v>0.44188136188973337</v>
          </cell>
          <cell r="AN303">
            <v>0.44561890096909068</v>
          </cell>
          <cell r="AO303">
            <v>0.46351178402678411</v>
          </cell>
          <cell r="AQ303" t="str">
            <v>Never Smoked</v>
          </cell>
          <cell r="AR303">
            <v>6.3067577313098457E-3</v>
          </cell>
          <cell r="AS303">
            <v>5.5218665174630579E-3</v>
          </cell>
          <cell r="AT303">
            <v>5.6951575626444885E-3</v>
          </cell>
          <cell r="AU303">
            <v>5.9597383295175313E-3</v>
          </cell>
          <cell r="AV303">
            <v>6.1863390664562666E-3</v>
          </cell>
          <cell r="AW303">
            <v>7.1299024155054517E-3</v>
          </cell>
          <cell r="AX303">
            <v>7.4161885444285454E-3</v>
          </cell>
        </row>
        <row r="304">
          <cell r="G304">
            <v>8384524</v>
          </cell>
          <cell r="H304">
            <v>8947557</v>
          </cell>
          <cell r="I304">
            <v>9288907</v>
          </cell>
          <cell r="J304">
            <v>9748236</v>
          </cell>
          <cell r="K304">
            <v>10199198</v>
          </cell>
          <cell r="L304">
            <v>10587918</v>
          </cell>
          <cell r="M304">
            <v>11173559</v>
          </cell>
          <cell r="O304" t="str">
            <v>All people</v>
          </cell>
          <cell r="P304">
            <v>0.6</v>
          </cell>
          <cell r="Q304">
            <v>0.7</v>
          </cell>
          <cell r="R304">
            <v>0.6</v>
          </cell>
          <cell r="S304">
            <v>0.7</v>
          </cell>
          <cell r="T304">
            <v>0.7</v>
          </cell>
          <cell r="U304">
            <v>0.7</v>
          </cell>
          <cell r="V304">
            <v>0.8</v>
          </cell>
          <cell r="Y304" t="str">
            <v>All people</v>
          </cell>
          <cell r="Z304">
            <v>100614.28799999999</v>
          </cell>
          <cell r="AA304">
            <v>125265.798</v>
          </cell>
          <cell r="AB304">
            <v>111466.88400000001</v>
          </cell>
          <cell r="AC304">
            <v>136475.30399999997</v>
          </cell>
          <cell r="AD304">
            <v>142788.772</v>
          </cell>
          <cell r="AE304">
            <v>148230.85199999998</v>
          </cell>
          <cell r="AF304">
            <v>178776.94400000002</v>
          </cell>
          <cell r="AH304" t="str">
            <v>All people</v>
          </cell>
          <cell r="AI304">
            <v>1</v>
          </cell>
          <cell r="AJ304">
            <v>1</v>
          </cell>
          <cell r="AK304">
            <v>1</v>
          </cell>
          <cell r="AL304">
            <v>1</v>
          </cell>
          <cell r="AM304">
            <v>1</v>
          </cell>
          <cell r="AN304">
            <v>1</v>
          </cell>
          <cell r="AO304">
            <v>1</v>
          </cell>
          <cell r="AQ304" t="str">
            <v>All people</v>
          </cell>
          <cell r="AR304">
            <v>1.2E-2</v>
          </cell>
          <cell r="AS304">
            <v>1.3999999999999999E-2</v>
          </cell>
          <cell r="AT304">
            <v>1.2E-2</v>
          </cell>
          <cell r="AU304">
            <v>1.3999999999999999E-2</v>
          </cell>
          <cell r="AV304">
            <v>1.3999999999999999E-2</v>
          </cell>
          <cell r="AW304">
            <v>1.3999999999999999E-2</v>
          </cell>
          <cell r="AX304">
            <v>1.6E-2</v>
          </cell>
        </row>
        <row r="305">
          <cell r="G305">
            <v>1765831</v>
          </cell>
          <cell r="H305">
            <v>1669665</v>
          </cell>
          <cell r="I305">
            <v>1661311</v>
          </cell>
          <cell r="J305">
            <v>1650621</v>
          </cell>
          <cell r="K305">
            <v>1552420</v>
          </cell>
          <cell r="L305">
            <v>1611622</v>
          </cell>
          <cell r="M305">
            <v>1485519</v>
          </cell>
          <cell r="O305" t="str">
            <v>Current Smoker</v>
          </cell>
          <cell r="P305">
            <v>1.7</v>
          </cell>
          <cell r="Q305">
            <v>1.8</v>
          </cell>
          <cell r="R305">
            <v>1.8</v>
          </cell>
          <cell r="S305">
            <v>1.9</v>
          </cell>
          <cell r="T305">
            <v>2.1</v>
          </cell>
          <cell r="U305">
            <v>2.2000000000000002</v>
          </cell>
          <cell r="V305">
            <v>2.8</v>
          </cell>
          <cell r="Y305" t="str">
            <v>Current Smoker</v>
          </cell>
          <cell r="Z305">
            <v>60038.253999999994</v>
          </cell>
          <cell r="AA305">
            <v>60107.94</v>
          </cell>
          <cell r="AB305">
            <v>59807.196000000004</v>
          </cell>
          <cell r="AC305">
            <v>62723.597999999998</v>
          </cell>
          <cell r="AD305">
            <v>65201.64</v>
          </cell>
          <cell r="AE305">
            <v>70911.368000000002</v>
          </cell>
          <cell r="AF305">
            <v>83189.063999999998</v>
          </cell>
          <cell r="AH305" t="str">
            <v>Current Smoker</v>
          </cell>
          <cell r="AI305">
            <v>0.21060599265980992</v>
          </cell>
          <cell r="AJ305">
            <v>0.18660568465783453</v>
          </cell>
          <cell r="AK305">
            <v>0.17884892162231789</v>
          </cell>
          <cell r="AL305">
            <v>0.16932509635589454</v>
          </cell>
          <cell r="AM305">
            <v>0.15221000710055829</v>
          </cell>
          <cell r="AN305">
            <v>0.15221330576984068</v>
          </cell>
          <cell r="AO305">
            <v>0.13294949263703715</v>
          </cell>
          <cell r="AQ305" t="str">
            <v>Current Smoker</v>
          </cell>
          <cell r="AR305">
            <v>7.1606037504335371E-3</v>
          </cell>
          <cell r="AS305">
            <v>6.7178046476820434E-3</v>
          </cell>
          <cell r="AT305">
            <v>6.4385611784034437E-3</v>
          </cell>
          <cell r="AU305">
            <v>6.434353661523993E-3</v>
          </cell>
          <cell r="AV305">
            <v>6.3928202982234481E-3</v>
          </cell>
          <cell r="AW305">
            <v>6.6973854538729906E-3</v>
          </cell>
          <cell r="AX305">
            <v>7.44517158767408E-3</v>
          </cell>
        </row>
        <row r="306">
          <cell r="G306">
            <v>2994552</v>
          </cell>
          <cell r="H306">
            <v>3339354</v>
          </cell>
          <cell r="I306">
            <v>3428038</v>
          </cell>
          <cell r="J306">
            <v>3431196</v>
          </cell>
          <cell r="K306">
            <v>3599049</v>
          </cell>
          <cell r="L306">
            <v>3713191</v>
          </cell>
          <cell r="M306">
            <v>3814177</v>
          </cell>
          <cell r="O306" t="str">
            <v>Former smoker</v>
          </cell>
          <cell r="P306">
            <v>1.4</v>
          </cell>
          <cell r="Q306">
            <v>1.2</v>
          </cell>
          <cell r="R306">
            <v>1.2</v>
          </cell>
          <cell r="S306">
            <v>1.3</v>
          </cell>
          <cell r="T306">
            <v>1.4</v>
          </cell>
          <cell r="U306">
            <v>1.5</v>
          </cell>
          <cell r="V306">
            <v>1.6</v>
          </cell>
          <cell r="Y306" t="str">
            <v>Former smoker</v>
          </cell>
          <cell r="Z306">
            <v>83847.455999999991</v>
          </cell>
          <cell r="AA306">
            <v>80144.495999999999</v>
          </cell>
          <cell r="AB306">
            <v>82272.911999999997</v>
          </cell>
          <cell r="AC306">
            <v>89211.09599999999</v>
          </cell>
          <cell r="AD306">
            <v>100773.37199999999</v>
          </cell>
          <cell r="AE306">
            <v>111395.73</v>
          </cell>
          <cell r="AF306">
            <v>122053.664</v>
          </cell>
          <cell r="AH306" t="str">
            <v>Former smoker</v>
          </cell>
          <cell r="AI306">
            <v>0.35715229630209183</v>
          </cell>
          <cell r="AJ306">
            <v>0.37321405161207688</v>
          </cell>
          <cell r="AK306">
            <v>0.36904643355779104</v>
          </cell>
          <cell r="AL306">
            <v>0.35198121998687765</v>
          </cell>
          <cell r="AM306">
            <v>0.35287568689224386</v>
          </cell>
          <cell r="AN306">
            <v>0.35070077044419873</v>
          </cell>
          <cell r="AO306">
            <v>0.34135739561584633</v>
          </cell>
          <cell r="AQ306" t="str">
            <v>Former smoker</v>
          </cell>
          <cell r="AR306">
            <v>1.000026429645857E-2</v>
          </cell>
          <cell r="AS306">
            <v>8.9571372386898444E-3</v>
          </cell>
          <cell r="AT306">
            <v>8.8571144053869837E-3</v>
          </cell>
          <cell r="AU306">
            <v>9.1515117196588197E-3</v>
          </cell>
          <cell r="AV306">
            <v>9.8805192329828265E-3</v>
          </cell>
          <cell r="AW306">
            <v>1.0521023113325962E-2</v>
          </cell>
          <cell r="AX306">
            <v>1.0923436659707082E-2</v>
          </cell>
        </row>
        <row r="307">
          <cell r="G307">
            <v>3624141</v>
          </cell>
          <cell r="H307">
            <v>3938538</v>
          </cell>
          <cell r="I307">
            <v>4199558</v>
          </cell>
          <cell r="J307">
            <v>4666419</v>
          </cell>
          <cell r="K307">
            <v>5047729</v>
          </cell>
          <cell r="L307">
            <v>5263105</v>
          </cell>
          <cell r="M307">
            <v>5873863</v>
          </cell>
          <cell r="O307" t="str">
            <v>Never Smoked</v>
          </cell>
          <cell r="P307">
            <v>1.1000000000000001</v>
          </cell>
          <cell r="Q307">
            <v>1.2</v>
          </cell>
          <cell r="R307">
            <v>1</v>
          </cell>
          <cell r="S307">
            <v>1.1000000000000001</v>
          </cell>
          <cell r="T307">
            <v>1.1000000000000001</v>
          </cell>
          <cell r="U307">
            <v>1.2</v>
          </cell>
          <cell r="V307">
            <v>1.2</v>
          </cell>
          <cell r="Y307" t="str">
            <v>Never Smoked</v>
          </cell>
          <cell r="Z307">
            <v>79731.101999999999</v>
          </cell>
          <cell r="AA307">
            <v>94524.911999999997</v>
          </cell>
          <cell r="AB307">
            <v>83991.16</v>
          </cell>
          <cell r="AC307">
            <v>102661.21800000001</v>
          </cell>
          <cell r="AD307">
            <v>111050.038</v>
          </cell>
          <cell r="AE307">
            <v>126314.52</v>
          </cell>
          <cell r="AF307">
            <v>140972.712</v>
          </cell>
          <cell r="AH307" t="str">
            <v>Never Smoked</v>
          </cell>
          <cell r="AI307">
            <v>0.43224171103809828</v>
          </cell>
          <cell r="AJ307">
            <v>0.44018026373008856</v>
          </cell>
          <cell r="AK307">
            <v>0.4521046448198911</v>
          </cell>
          <cell r="AL307">
            <v>0.47869368365722781</v>
          </cell>
          <cell r="AM307">
            <v>0.49491430600719782</v>
          </cell>
          <cell r="AN307">
            <v>0.49708592378596056</v>
          </cell>
          <cell r="AO307">
            <v>0.52569311174711653</v>
          </cell>
          <cell r="AQ307" t="str">
            <v>Never Smoked</v>
          </cell>
          <cell r="AR307">
            <v>9.5093176428381627E-3</v>
          </cell>
          <cell r="AS307">
            <v>1.0564326329522124E-2</v>
          </cell>
          <cell r="AT307">
            <v>9.0420928963978221E-3</v>
          </cell>
          <cell r="AU307">
            <v>1.0531261040459013E-2</v>
          </cell>
          <cell r="AV307">
            <v>1.0888114732158354E-2</v>
          </cell>
          <cell r="AW307">
            <v>1.1930062170863055E-2</v>
          </cell>
          <cell r="AX307">
            <v>1.2616634681930796E-2</v>
          </cell>
        </row>
        <row r="308">
          <cell r="G308">
            <v>8384077</v>
          </cell>
          <cell r="H308">
            <v>8946559</v>
          </cell>
          <cell r="I308">
            <v>8948252</v>
          </cell>
          <cell r="J308">
            <v>9444758</v>
          </cell>
          <cell r="K308">
            <v>9926308</v>
          </cell>
          <cell r="L308">
            <v>10287837</v>
          </cell>
          <cell r="M308">
            <v>11013933</v>
          </cell>
          <cell r="O308" t="str">
            <v>All people</v>
          </cell>
          <cell r="P308">
            <v>0.6</v>
          </cell>
          <cell r="Q308">
            <v>0.7</v>
          </cell>
          <cell r="R308">
            <v>0.6</v>
          </cell>
          <cell r="S308">
            <v>0.7</v>
          </cell>
          <cell r="T308">
            <v>0.7</v>
          </cell>
          <cell r="U308">
            <v>0.7</v>
          </cell>
          <cell r="V308">
            <v>0.8</v>
          </cell>
          <cell r="Y308" t="str">
            <v>All people</v>
          </cell>
          <cell r="Z308">
            <v>100608.924</v>
          </cell>
          <cell r="AA308">
            <v>125251.826</v>
          </cell>
          <cell r="AB308">
            <v>107379.024</v>
          </cell>
          <cell r="AC308">
            <v>132226.61199999999</v>
          </cell>
          <cell r="AD308">
            <v>138968.31200000001</v>
          </cell>
          <cell r="AE308">
            <v>144029.71799999999</v>
          </cell>
          <cell r="AF308">
            <v>176222.92800000001</v>
          </cell>
          <cell r="AH308" t="str">
            <v>All people</v>
          </cell>
          <cell r="AI308">
            <v>1</v>
          </cell>
          <cell r="AJ308">
            <v>1</v>
          </cell>
          <cell r="AK308">
            <v>1</v>
          </cell>
          <cell r="AL308">
            <v>1</v>
          </cell>
          <cell r="AM308">
            <v>1</v>
          </cell>
          <cell r="AN308">
            <v>1</v>
          </cell>
          <cell r="AO308">
            <v>1</v>
          </cell>
          <cell r="AQ308" t="str">
            <v>All people</v>
          </cell>
          <cell r="AR308">
            <v>1.2E-2</v>
          </cell>
          <cell r="AS308">
            <v>1.3999999999999999E-2</v>
          </cell>
          <cell r="AT308">
            <v>1.2E-2</v>
          </cell>
          <cell r="AU308">
            <v>1.3999999999999999E-2</v>
          </cell>
          <cell r="AV308">
            <v>1.3999999999999999E-2</v>
          </cell>
          <cell r="AW308">
            <v>1.3999999999999999E-2</v>
          </cell>
          <cell r="AX308">
            <v>1.6E-2</v>
          </cell>
        </row>
        <row r="309">
          <cell r="G309">
            <v>2058816</v>
          </cell>
          <cell r="H309">
            <v>2008041</v>
          </cell>
          <cell r="I309">
            <v>1883800</v>
          </cell>
          <cell r="J309">
            <v>2046828</v>
          </cell>
          <cell r="K309">
            <v>2025524</v>
          </cell>
          <cell r="L309">
            <v>2007305</v>
          </cell>
          <cell r="M309">
            <v>2117002</v>
          </cell>
          <cell r="O309" t="str">
            <v>Current Smoker</v>
          </cell>
          <cell r="P309">
            <v>1.4</v>
          </cell>
          <cell r="Q309">
            <v>1.6</v>
          </cell>
          <cell r="R309">
            <v>1.8</v>
          </cell>
          <cell r="S309">
            <v>1.6</v>
          </cell>
          <cell r="T309">
            <v>1.8</v>
          </cell>
          <cell r="U309">
            <v>1.9</v>
          </cell>
          <cell r="V309">
            <v>2</v>
          </cell>
          <cell r="Y309" t="str">
            <v>Current Smoker</v>
          </cell>
          <cell r="Z309">
            <v>57646.847999999998</v>
          </cell>
          <cell r="AA309">
            <v>64257.312000000005</v>
          </cell>
          <cell r="AB309">
            <v>67816.800000000003</v>
          </cell>
          <cell r="AC309">
            <v>65498.496000000006</v>
          </cell>
          <cell r="AD309">
            <v>72918.864000000001</v>
          </cell>
          <cell r="AE309">
            <v>76277.59</v>
          </cell>
          <cell r="AF309">
            <v>84680.08</v>
          </cell>
          <cell r="AH309" t="str">
            <v>Current Smoker</v>
          </cell>
          <cell r="AI309">
            <v>0.24556263020962235</v>
          </cell>
          <cell r="AJ309">
            <v>0.22444841642468349</v>
          </cell>
          <cell r="AK309">
            <v>0.21052156331761779</v>
          </cell>
          <cell r="AL309">
            <v>0.2167157697423269</v>
          </cell>
          <cell r="AM309">
            <v>0.20405613043641202</v>
          </cell>
          <cell r="AN309">
            <v>0.19511438604635747</v>
          </cell>
          <cell r="AO309">
            <v>0.19221126549435155</v>
          </cell>
          <cell r="AQ309" t="str">
            <v>Current Smoker</v>
          </cell>
          <cell r="AR309">
            <v>6.8757536458694257E-3</v>
          </cell>
          <cell r="AS309">
            <v>7.1823493255898721E-3</v>
          </cell>
          <cell r="AT309">
            <v>7.5787762794342402E-3</v>
          </cell>
          <cell r="AU309">
            <v>6.9349046317544617E-3</v>
          </cell>
          <cell r="AV309">
            <v>7.3460206957108335E-3</v>
          </cell>
          <cell r="AW309">
            <v>7.4143466697615835E-3</v>
          </cell>
          <cell r="AX309">
            <v>7.6884506197740623E-3</v>
          </cell>
        </row>
        <row r="310">
          <cell r="G310">
            <v>3339683</v>
          </cell>
          <cell r="H310">
            <v>3819276</v>
          </cell>
          <cell r="I310">
            <v>3845189</v>
          </cell>
          <cell r="J310">
            <v>3893976</v>
          </cell>
          <cell r="K310">
            <v>4055427</v>
          </cell>
          <cell r="L310">
            <v>4241006</v>
          </cell>
          <cell r="M310">
            <v>4486630</v>
          </cell>
          <cell r="O310" t="str">
            <v>Former smoker</v>
          </cell>
          <cell r="P310">
            <v>1.1000000000000001</v>
          </cell>
          <cell r="Q310">
            <v>1.2</v>
          </cell>
          <cell r="R310">
            <v>1.2</v>
          </cell>
          <cell r="S310">
            <v>1.3</v>
          </cell>
          <cell r="T310">
            <v>1.2</v>
          </cell>
          <cell r="U310">
            <v>1.3</v>
          </cell>
          <cell r="V310">
            <v>1.4</v>
          </cell>
          <cell r="Y310" t="str">
            <v>Former smoker</v>
          </cell>
          <cell r="Z310">
            <v>73473.026000000013</v>
          </cell>
          <cell r="AA310">
            <v>91662.624000000011</v>
          </cell>
          <cell r="AB310">
            <v>92284.535999999993</v>
          </cell>
          <cell r="AC310">
            <v>101243.37599999999</v>
          </cell>
          <cell r="AD310">
            <v>97330.247999999992</v>
          </cell>
          <cell r="AE310">
            <v>110266.156</v>
          </cell>
          <cell r="AF310">
            <v>125625.64</v>
          </cell>
          <cell r="AH310" t="str">
            <v>Former smoker</v>
          </cell>
          <cell r="AI310">
            <v>0.39833639409561722</v>
          </cell>
          <cell r="AJ310">
            <v>0.42689887810497867</v>
          </cell>
          <cell r="AK310">
            <v>0.42971398212745909</v>
          </cell>
          <cell r="AL310">
            <v>0.41228965315998567</v>
          </cell>
          <cell r="AM310">
            <v>0.40855341180225319</v>
          </cell>
          <cell r="AN310">
            <v>0.41223495278939587</v>
          </cell>
          <cell r="AO310">
            <v>0.40735947821727259</v>
          </cell>
          <cell r="AQ310" t="str">
            <v>Former smoker</v>
          </cell>
          <cell r="AR310">
            <v>8.7634006701035796E-3</v>
          </cell>
          <cell r="AS310">
            <v>1.0245573074519487E-2</v>
          </cell>
          <cell r="AT310">
            <v>1.0313135571059017E-2</v>
          </cell>
          <cell r="AU310">
            <v>1.0719530982159629E-2</v>
          </cell>
          <cell r="AV310">
            <v>9.8052818832540748E-3</v>
          </cell>
          <cell r="AW310">
            <v>1.0718108772524293E-2</v>
          </cell>
          <cell r="AX310">
            <v>1.140606539008363E-2</v>
          </cell>
        </row>
        <row r="311">
          <cell r="G311">
            <v>2985578</v>
          </cell>
          <cell r="H311">
            <v>3119242</v>
          </cell>
          <cell r="I311">
            <v>3219263</v>
          </cell>
          <cell r="J311">
            <v>3503954</v>
          </cell>
          <cell r="K311">
            <v>3845357</v>
          </cell>
          <cell r="L311">
            <v>4039526</v>
          </cell>
          <cell r="M311">
            <v>4410301</v>
          </cell>
          <cell r="O311" t="str">
            <v>Never Smoked</v>
          </cell>
          <cell r="P311">
            <v>1.4</v>
          </cell>
          <cell r="Q311">
            <v>1.2</v>
          </cell>
          <cell r="R311">
            <v>1.2</v>
          </cell>
          <cell r="S311">
            <v>1.3</v>
          </cell>
          <cell r="T311">
            <v>1.4</v>
          </cell>
          <cell r="U311">
            <v>1.3</v>
          </cell>
          <cell r="V311">
            <v>1.4</v>
          </cell>
          <cell r="Y311" t="str">
            <v>Never Smoked</v>
          </cell>
          <cell r="Z311">
            <v>83596.183999999994</v>
          </cell>
          <cell r="AA311">
            <v>74861.808000000005</v>
          </cell>
          <cell r="AB311">
            <v>77262.311999999991</v>
          </cell>
          <cell r="AC311">
            <v>91102.804000000004</v>
          </cell>
          <cell r="AD311">
            <v>107669.996</v>
          </cell>
          <cell r="AE311">
            <v>105027.67599999999</v>
          </cell>
          <cell r="AF311">
            <v>123488.42799999999</v>
          </cell>
          <cell r="AH311" t="str">
            <v>Never Smoked</v>
          </cell>
          <cell r="AI311">
            <v>0.35610097569476046</v>
          </cell>
          <cell r="AJ311">
            <v>0.34865270547033783</v>
          </cell>
          <cell r="AK311">
            <v>0.35976445455492312</v>
          </cell>
          <cell r="AL311">
            <v>0.37099457709768741</v>
          </cell>
          <cell r="AM311">
            <v>0.38739045776133485</v>
          </cell>
          <cell r="AN311">
            <v>0.39265066116424668</v>
          </cell>
          <cell r="AO311">
            <v>0.40042925628837583</v>
          </cell>
          <cell r="AQ311" t="str">
            <v>Never Smoked</v>
          </cell>
          <cell r="AR311">
            <v>9.9708273194532918E-3</v>
          </cell>
          <cell r="AS311">
            <v>8.3676649312881077E-3</v>
          </cell>
          <cell r="AT311">
            <v>8.6343469093181548E-3</v>
          </cell>
          <cell r="AU311">
            <v>9.6458590045398734E-3</v>
          </cell>
          <cell r="AV311">
            <v>1.0846932817317374E-2</v>
          </cell>
          <cell r="AW311">
            <v>1.0208917190270415E-2</v>
          </cell>
          <cell r="AX311">
            <v>1.1212019176074523E-2</v>
          </cell>
        </row>
        <row r="321">
          <cell r="G321">
            <v>2547198</v>
          </cell>
          <cell r="H321">
            <v>2562048</v>
          </cell>
          <cell r="I321">
            <v>2492487</v>
          </cell>
          <cell r="J321">
            <v>2524418</v>
          </cell>
          <cell r="K321">
            <v>2390243</v>
          </cell>
          <cell r="L321">
            <v>2265008</v>
          </cell>
          <cell r="M321">
            <v>2297334</v>
          </cell>
          <cell r="O321" t="str">
            <v>All people</v>
          </cell>
          <cell r="P321">
            <v>0.8</v>
          </cell>
          <cell r="Q321">
            <v>0.8</v>
          </cell>
          <cell r="R321">
            <v>0.8</v>
          </cell>
          <cell r="S321">
            <v>0.9</v>
          </cell>
          <cell r="T321">
            <v>0.9</v>
          </cell>
          <cell r="U321">
            <v>1.9</v>
          </cell>
          <cell r="V321">
            <v>1.2</v>
          </cell>
          <cell r="Y321" t="str">
            <v>All people</v>
          </cell>
          <cell r="Z321">
            <v>40755.168000000005</v>
          </cell>
          <cell r="AA321">
            <v>40992.768000000004</v>
          </cell>
          <cell r="AB321">
            <v>39879.792000000001</v>
          </cell>
          <cell r="AC321">
            <v>45439.524000000005</v>
          </cell>
          <cell r="AD321">
            <v>43024.374000000003</v>
          </cell>
          <cell r="AE321">
            <v>86070.304000000004</v>
          </cell>
          <cell r="AF321">
            <v>55136.015999999996</v>
          </cell>
          <cell r="AH321" t="str">
            <v>All people</v>
          </cell>
          <cell r="AI321">
            <v>1</v>
          </cell>
          <cell r="AJ321">
            <v>1</v>
          </cell>
          <cell r="AK321">
            <v>1</v>
          </cell>
          <cell r="AL321">
            <v>1</v>
          </cell>
          <cell r="AM321">
            <v>1</v>
          </cell>
          <cell r="AN321">
            <v>1</v>
          </cell>
          <cell r="AO321">
            <v>1</v>
          </cell>
          <cell r="AQ321" t="str">
            <v>All people</v>
          </cell>
          <cell r="AR321">
            <v>1.6E-2</v>
          </cell>
          <cell r="AS321">
            <v>1.6E-2</v>
          </cell>
          <cell r="AT321">
            <v>1.6E-2</v>
          </cell>
          <cell r="AU321">
            <v>1.8000000000000002E-2</v>
          </cell>
          <cell r="AV321">
            <v>1.8000000000000002E-2</v>
          </cell>
          <cell r="AW321">
            <v>3.7999999999999999E-2</v>
          </cell>
          <cell r="AX321">
            <v>2.4E-2</v>
          </cell>
        </row>
        <row r="322">
          <cell r="G322">
            <v>409095</v>
          </cell>
          <cell r="H322">
            <v>299129</v>
          </cell>
          <cell r="I322">
            <v>241127</v>
          </cell>
          <cell r="J322">
            <v>234032</v>
          </cell>
          <cell r="K322">
            <v>214282</v>
          </cell>
          <cell r="L322">
            <v>161833</v>
          </cell>
          <cell r="M322">
            <v>134735</v>
          </cell>
          <cell r="O322" t="str">
            <v>Current Smoker</v>
          </cell>
          <cell r="P322">
            <v>2.9</v>
          </cell>
          <cell r="Q322">
            <v>4</v>
          </cell>
          <cell r="R322">
            <v>4.5</v>
          </cell>
          <cell r="S322">
            <v>4.9000000000000004</v>
          </cell>
          <cell r="T322">
            <v>5.0999999999999996</v>
          </cell>
          <cell r="U322">
            <v>7.4</v>
          </cell>
          <cell r="V322">
            <v>6.8</v>
          </cell>
          <cell r="Y322" t="str">
            <v>Current Smoker</v>
          </cell>
          <cell r="Z322">
            <v>23727.51</v>
          </cell>
          <cell r="AA322">
            <v>23930.32</v>
          </cell>
          <cell r="AB322">
            <v>21701.43</v>
          </cell>
          <cell r="AC322">
            <v>22935.136000000002</v>
          </cell>
          <cell r="AD322">
            <v>21856.763999999999</v>
          </cell>
          <cell r="AE322">
            <v>23951.284</v>
          </cell>
          <cell r="AF322">
            <v>18323.96</v>
          </cell>
          <cell r="AH322" t="str">
            <v>Current Smoker</v>
          </cell>
          <cell r="AI322">
            <v>0.16060588929482514</v>
          </cell>
          <cell r="AJ322">
            <v>0.11675386253497202</v>
          </cell>
          <cell r="AK322">
            <v>9.6741527638860306E-2</v>
          </cell>
          <cell r="AL322">
            <v>9.270730916987599E-2</v>
          </cell>
          <cell r="AM322">
            <v>8.9648625683664801E-2</v>
          </cell>
          <cell r="AN322">
            <v>7.1449195764429971E-2</v>
          </cell>
          <cell r="AO322">
            <v>5.8648415946484053E-2</v>
          </cell>
          <cell r="AQ322" t="str">
            <v>Current Smoker</v>
          </cell>
          <cell r="AR322">
            <v>9.3151415790998573E-3</v>
          </cell>
          <cell r="AS322">
            <v>9.3403090027977618E-3</v>
          </cell>
          <cell r="AT322">
            <v>8.7067374874974287E-3</v>
          </cell>
          <cell r="AU322">
            <v>9.0853162986478473E-3</v>
          </cell>
          <cell r="AV322">
            <v>9.1441598197338093E-3</v>
          </cell>
          <cell r="AW322">
            <v>1.0574480973135635E-2</v>
          </cell>
          <cell r="AX322">
            <v>7.9761845687218308E-3</v>
          </cell>
        </row>
        <row r="323">
          <cell r="G323">
            <v>332802</v>
          </cell>
          <cell r="H323">
            <v>299650</v>
          </cell>
          <cell r="I323">
            <v>228515</v>
          </cell>
          <cell r="J323">
            <v>197496</v>
          </cell>
          <cell r="K323">
            <v>159827</v>
          </cell>
          <cell r="L323">
            <v>140222</v>
          </cell>
          <cell r="M323">
            <v>143090</v>
          </cell>
          <cell r="O323" t="str">
            <v>Former smoker</v>
          </cell>
          <cell r="P323">
            <v>3.4</v>
          </cell>
          <cell r="Q323">
            <v>4</v>
          </cell>
          <cell r="R323">
            <v>4.5</v>
          </cell>
          <cell r="S323">
            <v>5.8</v>
          </cell>
          <cell r="T323">
            <v>6.6</v>
          </cell>
          <cell r="U323">
            <v>8.1</v>
          </cell>
          <cell r="V323">
            <v>6.8</v>
          </cell>
          <cell r="Y323" t="str">
            <v>Former smoker</v>
          </cell>
          <cell r="Z323">
            <v>22630.536</v>
          </cell>
          <cell r="AA323">
            <v>23972</v>
          </cell>
          <cell r="AB323">
            <v>20566.349999999999</v>
          </cell>
          <cell r="AC323">
            <v>22909.536</v>
          </cell>
          <cell r="AD323">
            <v>21097.164000000001</v>
          </cell>
          <cell r="AE323">
            <v>22715.964</v>
          </cell>
          <cell r="AF323">
            <v>19460.240000000002</v>
          </cell>
          <cell r="AH323" t="str">
            <v>Former smoker</v>
          </cell>
          <cell r="AI323">
            <v>0.13065415409402803</v>
          </cell>
          <cell r="AJ323">
            <v>0.11695721547761791</v>
          </cell>
          <cell r="AK323">
            <v>9.1681521307834302E-2</v>
          </cell>
          <cell r="AL323">
            <v>7.8234270235753356E-2</v>
          </cell>
          <cell r="AM323">
            <v>6.6866423204669984E-2</v>
          </cell>
          <cell r="AN323">
            <v>6.1907949110996514E-2</v>
          </cell>
          <cell r="AO323">
            <v>6.2285240195809576E-2</v>
          </cell>
          <cell r="AQ323" t="str">
            <v>Former smoker</v>
          </cell>
          <cell r="AR323">
            <v>8.8844824783939052E-3</v>
          </cell>
          <cell r="AS323">
            <v>9.3565772382094327E-3</v>
          </cell>
          <cell r="AT323">
            <v>8.251336917705087E-3</v>
          </cell>
          <cell r="AU323">
            <v>9.07517534734739E-3</v>
          </cell>
          <cell r="AV323">
            <v>8.8263678630164377E-3</v>
          </cell>
          <cell r="AW323">
            <v>1.0029087755981434E-2</v>
          </cell>
          <cell r="AX323">
            <v>8.4707926666301031E-3</v>
          </cell>
        </row>
        <row r="324">
          <cell r="G324">
            <v>1805301</v>
          </cell>
          <cell r="H324">
            <v>1963269</v>
          </cell>
          <cell r="I324">
            <v>2022845</v>
          </cell>
          <cell r="J324">
            <v>2092890</v>
          </cell>
          <cell r="K324">
            <v>2016134</v>
          </cell>
          <cell r="L324">
            <v>1962953</v>
          </cell>
          <cell r="M324">
            <v>2019509</v>
          </cell>
          <cell r="O324" t="str">
            <v>Never Smoked</v>
          </cell>
          <cell r="P324">
            <v>1.1000000000000001</v>
          </cell>
          <cell r="Q324">
            <v>1.2</v>
          </cell>
          <cell r="R324">
            <v>0.8</v>
          </cell>
          <cell r="S324">
            <v>0.9</v>
          </cell>
          <cell r="T324">
            <v>0.9</v>
          </cell>
          <cell r="U324">
            <v>2.2000000000000002</v>
          </cell>
          <cell r="V324">
            <v>1.2</v>
          </cell>
          <cell r="Y324" t="str">
            <v>Never Smoked</v>
          </cell>
          <cell r="Z324">
            <v>39716.622000000003</v>
          </cell>
          <cell r="AA324">
            <v>47118.455999999998</v>
          </cell>
          <cell r="AB324">
            <v>32365.52</v>
          </cell>
          <cell r="AC324">
            <v>37672.019999999997</v>
          </cell>
          <cell r="AD324">
            <v>36290.412000000004</v>
          </cell>
          <cell r="AE324">
            <v>86369.932000000015</v>
          </cell>
          <cell r="AF324">
            <v>48468.215999999993</v>
          </cell>
          <cell r="AH324" t="str">
            <v>Never Smoked</v>
          </cell>
          <cell r="AI324">
            <v>0.70873995661114686</v>
          </cell>
          <cell r="AJ324">
            <v>0.76628892198741005</v>
          </cell>
          <cell r="AK324">
            <v>0.81157695105330541</v>
          </cell>
          <cell r="AL324">
            <v>0.82905842059437063</v>
          </cell>
          <cell r="AM324">
            <v>0.84348495111166522</v>
          </cell>
          <cell r="AN324">
            <v>0.86664285512457351</v>
          </cell>
          <cell r="AO324">
            <v>0.87906634385770632</v>
          </cell>
          <cell r="AQ324" t="str">
            <v>Never Smoked</v>
          </cell>
          <cell r="AR324">
            <v>1.5592279045445231E-2</v>
          </cell>
          <cell r="AS324">
            <v>1.839093412769784E-2</v>
          </cell>
          <cell r="AT324">
            <v>1.2985231216852888E-2</v>
          </cell>
          <cell r="AU324">
            <v>1.492305157069867E-2</v>
          </cell>
          <cell r="AV324">
            <v>1.5182729120009975E-2</v>
          </cell>
          <cell r="AW324">
            <v>3.8132285625481238E-2</v>
          </cell>
          <cell r="AX324">
            <v>2.1097592252584948E-2</v>
          </cell>
        </row>
        <row r="325">
          <cell r="G325">
            <v>1228452</v>
          </cell>
          <cell r="H325">
            <v>1225098</v>
          </cell>
          <cell r="I325">
            <v>1181639</v>
          </cell>
          <cell r="J325">
            <v>1220240</v>
          </cell>
          <cell r="K325">
            <v>1147786</v>
          </cell>
          <cell r="L325">
            <v>1082513</v>
          </cell>
          <cell r="M325">
            <v>1106990</v>
          </cell>
          <cell r="O325" t="str">
            <v>All people</v>
          </cell>
          <cell r="P325">
            <v>1.6</v>
          </cell>
          <cell r="Q325">
            <v>1.7</v>
          </cell>
          <cell r="R325">
            <v>1.8</v>
          </cell>
          <cell r="S325">
            <v>1.9</v>
          </cell>
          <cell r="T325">
            <v>2</v>
          </cell>
          <cell r="U325">
            <v>2.8</v>
          </cell>
          <cell r="V325">
            <v>2</v>
          </cell>
          <cell r="Y325" t="str">
            <v>All people</v>
          </cell>
          <cell r="Z325">
            <v>39310.464000000007</v>
          </cell>
          <cell r="AA325">
            <v>41653.331999999995</v>
          </cell>
          <cell r="AB325">
            <v>42539.004000000001</v>
          </cell>
          <cell r="AC325">
            <v>46369.120000000003</v>
          </cell>
          <cell r="AD325">
            <v>45911.44</v>
          </cell>
          <cell r="AE325">
            <v>60620.727999999996</v>
          </cell>
          <cell r="AF325">
            <v>44279.6</v>
          </cell>
          <cell r="AH325" t="str">
            <v>All people</v>
          </cell>
          <cell r="AI325">
            <v>1</v>
          </cell>
          <cell r="AJ325">
            <v>1</v>
          </cell>
          <cell r="AK325">
            <v>1</v>
          </cell>
          <cell r="AL325">
            <v>1</v>
          </cell>
          <cell r="AM325">
            <v>1</v>
          </cell>
          <cell r="AN325">
            <v>1</v>
          </cell>
          <cell r="AO325">
            <v>1</v>
          </cell>
          <cell r="AQ325" t="str">
            <v>All people</v>
          </cell>
          <cell r="AR325">
            <v>3.2000000000000001E-2</v>
          </cell>
          <cell r="AS325">
            <v>3.4000000000000002E-2</v>
          </cell>
          <cell r="AT325">
            <v>3.6000000000000004E-2</v>
          </cell>
          <cell r="AU325">
            <v>3.7999999999999999E-2</v>
          </cell>
          <cell r="AV325">
            <v>0.04</v>
          </cell>
          <cell r="AW325">
            <v>5.5999999999999994E-2</v>
          </cell>
          <cell r="AX325">
            <v>0.04</v>
          </cell>
        </row>
        <row r="326">
          <cell r="G326">
            <v>207393</v>
          </cell>
          <cell r="H326">
            <v>145887</v>
          </cell>
          <cell r="I326">
            <v>121777</v>
          </cell>
          <cell r="J326">
            <v>99747</v>
          </cell>
          <cell r="K326">
            <v>91384</v>
          </cell>
          <cell r="L326">
            <v>74086</v>
          </cell>
          <cell r="M326">
            <v>56590</v>
          </cell>
          <cell r="O326" t="str">
            <v>Current Smoker</v>
          </cell>
          <cell r="P326">
            <v>4.2</v>
          </cell>
          <cell r="Q326">
            <v>5.8</v>
          </cell>
          <cell r="R326">
            <v>6.5</v>
          </cell>
          <cell r="S326">
            <v>7.2</v>
          </cell>
          <cell r="T326">
            <v>7.8</v>
          </cell>
          <cell r="U326">
            <v>10.9</v>
          </cell>
          <cell r="V326">
            <v>10.3</v>
          </cell>
          <cell r="Y326" t="str">
            <v>Current Smoker</v>
          </cell>
          <cell r="Z326">
            <v>17421.012000000002</v>
          </cell>
          <cell r="AA326">
            <v>16922.892</v>
          </cell>
          <cell r="AB326">
            <v>15831.01</v>
          </cell>
          <cell r="AC326">
            <v>14363.568000000001</v>
          </cell>
          <cell r="AD326">
            <v>14255.903999999999</v>
          </cell>
          <cell r="AE326">
            <v>16150.748</v>
          </cell>
          <cell r="AF326">
            <v>11657.54</v>
          </cell>
          <cell r="AH326" t="str">
            <v>Current Smoker</v>
          </cell>
          <cell r="AI326">
            <v>0.16882466714206171</v>
          </cell>
          <cell r="AJ326">
            <v>0.11908190201926704</v>
          </cell>
          <cell r="AK326">
            <v>0.10305770205621176</v>
          </cell>
          <cell r="AL326">
            <v>8.1743755326820947E-2</v>
          </cell>
          <cell r="AM326">
            <v>7.9617629070227375E-2</v>
          </cell>
          <cell r="AN326">
            <v>6.8438900964699734E-2</v>
          </cell>
          <cell r="AO326">
            <v>5.1120606328873795E-2</v>
          </cell>
          <cell r="AQ326" t="str">
            <v>Current Smoker</v>
          </cell>
          <cell r="AR326">
            <v>1.4181272039933183E-2</v>
          </cell>
          <cell r="AS326">
            <v>1.3813500634234976E-2</v>
          </cell>
          <cell r="AT326">
            <v>1.3397501267307528E-2</v>
          </cell>
          <cell r="AU326">
            <v>1.1771100767062217E-2</v>
          </cell>
          <cell r="AV326">
            <v>1.2420350134955471E-2</v>
          </cell>
          <cell r="AW326">
            <v>1.4919680410304543E-2</v>
          </cell>
          <cell r="AX326">
            <v>1.0530844903748003E-2</v>
          </cell>
        </row>
        <row r="327">
          <cell r="G327">
            <v>158876</v>
          </cell>
          <cell r="H327">
            <v>142668</v>
          </cell>
          <cell r="I327">
            <v>112562</v>
          </cell>
          <cell r="J327">
            <v>93769</v>
          </cell>
          <cell r="K327">
            <v>65952</v>
          </cell>
          <cell r="L327">
            <v>61778</v>
          </cell>
          <cell r="M327">
            <v>59536</v>
          </cell>
          <cell r="O327" t="str">
            <v>Former smoker</v>
          </cell>
          <cell r="P327">
            <v>5</v>
          </cell>
          <cell r="Q327">
            <v>5.8</v>
          </cell>
          <cell r="R327">
            <v>6.5</v>
          </cell>
          <cell r="S327">
            <v>7.4</v>
          </cell>
          <cell r="T327">
            <v>9.3000000000000007</v>
          </cell>
          <cell r="U327">
            <v>11.7</v>
          </cell>
          <cell r="V327">
            <v>10.3</v>
          </cell>
          <cell r="Y327" t="str">
            <v>Former smoker</v>
          </cell>
          <cell r="Z327">
            <v>15887.6</v>
          </cell>
          <cell r="AA327">
            <v>16549.488000000001</v>
          </cell>
          <cell r="AB327">
            <v>14633.06</v>
          </cell>
          <cell r="AC327">
            <v>13877.812</v>
          </cell>
          <cell r="AD327">
            <v>12267.072000000002</v>
          </cell>
          <cell r="AE327">
            <v>14456.052</v>
          </cell>
          <cell r="AF327">
            <v>12264.416000000001</v>
          </cell>
          <cell r="AH327" t="str">
            <v>Former smoker</v>
          </cell>
          <cell r="AI327">
            <v>0.1293302465216386</v>
          </cell>
          <cell r="AJ327">
            <v>0.11645435712081809</v>
          </cell>
          <cell r="AK327">
            <v>9.5259211992833687E-2</v>
          </cell>
          <cell r="AL327">
            <v>7.6844719071658033E-2</v>
          </cell>
          <cell r="AM327">
            <v>5.7460188571737243E-2</v>
          </cell>
          <cell r="AN327">
            <v>5.7069060602505467E-2</v>
          </cell>
          <cell r="AO327">
            <v>5.3781876981725221E-2</v>
          </cell>
          <cell r="AQ327" t="str">
            <v>Former smoker</v>
          </cell>
          <cell r="AR327">
            <v>1.2933024652163861E-2</v>
          </cell>
          <cell r="AS327">
            <v>1.3508705426014898E-2</v>
          </cell>
          <cell r="AT327">
            <v>1.2383697559068379E-2</v>
          </cell>
          <cell r="AU327">
            <v>1.137301842260539E-2</v>
          </cell>
          <cell r="AV327">
            <v>1.0687595074343128E-2</v>
          </cell>
          <cell r="AW327">
            <v>1.3354160180986278E-2</v>
          </cell>
          <cell r="AX327">
            <v>1.1079066658235397E-2</v>
          </cell>
        </row>
        <row r="328">
          <cell r="G328">
            <v>862183</v>
          </cell>
          <cell r="H328">
            <v>936543</v>
          </cell>
          <cell r="I328">
            <v>947300</v>
          </cell>
          <cell r="J328">
            <v>1026724</v>
          </cell>
          <cell r="K328">
            <v>990450</v>
          </cell>
          <cell r="L328">
            <v>946649</v>
          </cell>
          <cell r="M328">
            <v>990864</v>
          </cell>
          <cell r="O328" t="str">
            <v>Never Smoked</v>
          </cell>
          <cell r="P328">
            <v>2.5</v>
          </cell>
          <cell r="Q328">
            <v>2.1</v>
          </cell>
          <cell r="R328">
            <v>2.1</v>
          </cell>
          <cell r="S328">
            <v>1.9</v>
          </cell>
          <cell r="T328">
            <v>3.1</v>
          </cell>
          <cell r="U328">
            <v>3.2</v>
          </cell>
          <cell r="V328">
            <v>2.5</v>
          </cell>
          <cell r="Y328" t="str">
            <v>Never Smoked</v>
          </cell>
          <cell r="Z328">
            <v>43109.15</v>
          </cell>
          <cell r="AA328">
            <v>39334.806000000004</v>
          </cell>
          <cell r="AB328">
            <v>39786.6</v>
          </cell>
          <cell r="AC328">
            <v>39015.511999999995</v>
          </cell>
          <cell r="AD328">
            <v>61407.9</v>
          </cell>
          <cell r="AE328">
            <v>60585.536000000007</v>
          </cell>
          <cell r="AF328">
            <v>49543.199999999997</v>
          </cell>
          <cell r="AH328" t="str">
            <v>Never Smoked</v>
          </cell>
          <cell r="AI328">
            <v>0.70184508633629972</v>
          </cell>
          <cell r="AJ328">
            <v>0.76446374085991486</v>
          </cell>
          <cell r="AK328">
            <v>0.80168308595095461</v>
          </cell>
          <cell r="AL328">
            <v>0.84141152560152099</v>
          </cell>
          <cell r="AM328">
            <v>0.86292218235803542</v>
          </cell>
          <cell r="AN328">
            <v>0.87449203843279477</v>
          </cell>
          <cell r="AO328">
            <v>0.89509751668940096</v>
          </cell>
          <cell r="AQ328" t="str">
            <v>Never Smoked</v>
          </cell>
          <cell r="AR328">
            <v>3.509225431681498E-2</v>
          </cell>
          <cell r="AS328">
            <v>3.2107477116116424E-2</v>
          </cell>
          <cell r="AT328">
            <v>3.3670689609940095E-2</v>
          </cell>
          <cell r="AU328">
            <v>3.19736379728578E-2</v>
          </cell>
          <cell r="AV328">
            <v>5.3501175306198204E-2</v>
          </cell>
          <cell r="AW328">
            <v>5.5967490459698864E-2</v>
          </cell>
          <cell r="AX328">
            <v>4.4754875834470048E-2</v>
          </cell>
        </row>
        <row r="329">
          <cell r="G329">
            <v>1318746</v>
          </cell>
          <cell r="H329">
            <v>1336950</v>
          </cell>
          <cell r="I329">
            <v>1310848</v>
          </cell>
          <cell r="J329">
            <v>1304178</v>
          </cell>
          <cell r="K329">
            <v>1242457</v>
          </cell>
          <cell r="L329">
            <v>1182495</v>
          </cell>
          <cell r="M329">
            <v>1190344</v>
          </cell>
          <cell r="O329" t="str">
            <v>All people</v>
          </cell>
          <cell r="P329">
            <v>1.6</v>
          </cell>
          <cell r="Q329">
            <v>1.7</v>
          </cell>
          <cell r="R329">
            <v>1.8</v>
          </cell>
          <cell r="S329">
            <v>1.9</v>
          </cell>
          <cell r="T329">
            <v>2</v>
          </cell>
          <cell r="U329">
            <v>2.8</v>
          </cell>
          <cell r="V329">
            <v>2</v>
          </cell>
          <cell r="Y329" t="str">
            <v>All people</v>
          </cell>
          <cell r="Z329">
            <v>42199.872000000003</v>
          </cell>
          <cell r="AA329">
            <v>45456.3</v>
          </cell>
          <cell r="AB329">
            <v>47190.527999999998</v>
          </cell>
          <cell r="AC329">
            <v>49558.763999999996</v>
          </cell>
          <cell r="AD329">
            <v>49698.28</v>
          </cell>
          <cell r="AE329">
            <v>66219.72</v>
          </cell>
          <cell r="AF329">
            <v>47613.760000000002</v>
          </cell>
          <cell r="AH329" t="str">
            <v>All people</v>
          </cell>
          <cell r="AI329">
            <v>1</v>
          </cell>
          <cell r="AJ329">
            <v>1</v>
          </cell>
          <cell r="AK329">
            <v>1</v>
          </cell>
          <cell r="AL329">
            <v>1</v>
          </cell>
          <cell r="AM329">
            <v>1</v>
          </cell>
          <cell r="AN329">
            <v>1</v>
          </cell>
          <cell r="AO329">
            <v>1</v>
          </cell>
          <cell r="AQ329" t="str">
            <v>All people</v>
          </cell>
          <cell r="AR329">
            <v>3.2000000000000001E-2</v>
          </cell>
          <cell r="AS329">
            <v>3.4000000000000002E-2</v>
          </cell>
          <cell r="AT329">
            <v>3.6000000000000004E-2</v>
          </cell>
          <cell r="AU329">
            <v>3.7999999999999999E-2</v>
          </cell>
          <cell r="AV329">
            <v>0.04</v>
          </cell>
          <cell r="AW329">
            <v>5.5999999999999994E-2</v>
          </cell>
          <cell r="AX329">
            <v>0.04</v>
          </cell>
        </row>
        <row r="330">
          <cell r="G330">
            <v>201702</v>
          </cell>
          <cell r="H330">
            <v>153242</v>
          </cell>
          <cell r="I330">
            <v>119350</v>
          </cell>
          <cell r="J330">
            <v>134285</v>
          </cell>
          <cell r="K330">
            <v>122898</v>
          </cell>
          <cell r="L330">
            <v>87747</v>
          </cell>
          <cell r="M330">
            <v>78145</v>
          </cell>
          <cell r="O330" t="str">
            <v>Current Smoker</v>
          </cell>
          <cell r="P330">
            <v>4.2</v>
          </cell>
          <cell r="Q330">
            <v>5.3</v>
          </cell>
          <cell r="R330">
            <v>6.5</v>
          </cell>
          <cell r="S330">
            <v>6.3</v>
          </cell>
          <cell r="T330">
            <v>7.4</v>
          </cell>
          <cell r="U330">
            <v>9.9</v>
          </cell>
          <cell r="V330">
            <v>8.8000000000000007</v>
          </cell>
          <cell r="Y330" t="str">
            <v>Current Smoker</v>
          </cell>
          <cell r="Z330">
            <v>16942.968000000001</v>
          </cell>
          <cell r="AA330">
            <v>16243.652</v>
          </cell>
          <cell r="AB330">
            <v>15515.5</v>
          </cell>
          <cell r="AC330">
            <v>16919.91</v>
          </cell>
          <cell r="AD330">
            <v>18188.904000000002</v>
          </cell>
          <cell r="AE330">
            <v>17373.906000000003</v>
          </cell>
          <cell r="AF330">
            <v>13753.52</v>
          </cell>
          <cell r="AH330" t="str">
            <v>Current Smoker</v>
          </cell>
          <cell r="AI330">
            <v>0.15294984780996493</v>
          </cell>
          <cell r="AJ330">
            <v>0.1146205916451625</v>
          </cell>
          <cell r="AK330">
            <v>9.1047932330827072E-2</v>
          </cell>
          <cell r="AL330">
            <v>0.1029652394075042</v>
          </cell>
          <cell r="AM330">
            <v>9.8915294452846261E-2</v>
          </cell>
          <cell r="AN330">
            <v>7.4204964925855918E-2</v>
          </cell>
          <cell r="AO330">
            <v>6.5649089674917505E-2</v>
          </cell>
          <cell r="AQ330" t="str">
            <v>Current Smoker</v>
          </cell>
          <cell r="AR330">
            <v>1.2847787216037054E-2</v>
          </cell>
          <cell r="AS330">
            <v>1.2149782714387224E-2</v>
          </cell>
          <cell r="AT330">
            <v>1.183623120300752E-2</v>
          </cell>
          <cell r="AU330">
            <v>1.2973620165345527E-2</v>
          </cell>
          <cell r="AV330">
            <v>1.4639463579021248E-2</v>
          </cell>
          <cell r="AW330">
            <v>1.4692583055319473E-2</v>
          </cell>
          <cell r="AX330">
            <v>1.1554239782785483E-2</v>
          </cell>
        </row>
        <row r="331">
          <cell r="G331">
            <v>173926</v>
          </cell>
          <cell r="H331">
            <v>156982</v>
          </cell>
          <cell r="I331">
            <v>115953</v>
          </cell>
          <cell r="J331">
            <v>103727</v>
          </cell>
          <cell r="K331">
            <v>93875</v>
          </cell>
          <cell r="L331">
            <v>78444</v>
          </cell>
          <cell r="M331">
            <v>83554</v>
          </cell>
          <cell r="O331" t="str">
            <v>Former smoker</v>
          </cell>
          <cell r="P331">
            <v>5</v>
          </cell>
          <cell r="Q331">
            <v>5.3</v>
          </cell>
          <cell r="R331">
            <v>6.5</v>
          </cell>
          <cell r="S331">
            <v>7.1</v>
          </cell>
          <cell r="T331">
            <v>7.8</v>
          </cell>
          <cell r="U331">
            <v>10.5</v>
          </cell>
          <cell r="V331">
            <v>8.5</v>
          </cell>
          <cell r="Y331" t="str">
            <v>Former smoker</v>
          </cell>
          <cell r="Z331">
            <v>17392.599999999999</v>
          </cell>
          <cell r="AA331">
            <v>16640.092000000001</v>
          </cell>
          <cell r="AB331">
            <v>15073.89</v>
          </cell>
          <cell r="AC331">
            <v>14729.233999999999</v>
          </cell>
          <cell r="AD331">
            <v>14644.5</v>
          </cell>
          <cell r="AE331">
            <v>16473.240000000002</v>
          </cell>
          <cell r="AF331">
            <v>14204.18</v>
          </cell>
          <cell r="AH331" t="str">
            <v>Former smoker</v>
          </cell>
          <cell r="AI331">
            <v>0.13188741425566408</v>
          </cell>
          <cell r="AJ331">
            <v>0.11741800366505853</v>
          </cell>
          <cell r="AK331">
            <v>8.8456480080070302E-2</v>
          </cell>
          <cell r="AL331">
            <v>7.9534388710743475E-2</v>
          </cell>
          <cell r="AM331">
            <v>7.5555934732550095E-2</v>
          </cell>
          <cell r="AN331">
            <v>6.6337701216495626E-2</v>
          </cell>
          <cell r="AO331">
            <v>7.0193154247847681E-2</v>
          </cell>
          <cell r="AQ331" t="str">
            <v>Former smoker</v>
          </cell>
          <cell r="AR331">
            <v>1.3188741425566409E-2</v>
          </cell>
          <cell r="AS331">
            <v>1.2446308388496204E-2</v>
          </cell>
          <cell r="AT331">
            <v>1.149934241040914E-2</v>
          </cell>
          <cell r="AU331">
            <v>1.1293883196925574E-2</v>
          </cell>
          <cell r="AV331">
            <v>1.1786725818277815E-2</v>
          </cell>
          <cell r="AW331">
            <v>1.3930917255464081E-2</v>
          </cell>
          <cell r="AX331">
            <v>1.1932836222134107E-2</v>
          </cell>
        </row>
        <row r="332">
          <cell r="G332">
            <v>943118</v>
          </cell>
          <cell r="H332">
            <v>1026726</v>
          </cell>
          <cell r="I332">
            <v>1075545</v>
          </cell>
          <cell r="J332">
            <v>1066166</v>
          </cell>
          <cell r="K332">
            <v>1025684</v>
          </cell>
          <cell r="L332">
            <v>1016304</v>
          </cell>
          <cell r="M332">
            <v>1028645</v>
          </cell>
          <cell r="O332" t="str">
            <v>Never Smoked</v>
          </cell>
          <cell r="P332">
            <v>2.5</v>
          </cell>
          <cell r="Q332">
            <v>1.7</v>
          </cell>
          <cell r="R332">
            <v>1.8</v>
          </cell>
          <cell r="S332">
            <v>1.9</v>
          </cell>
          <cell r="T332">
            <v>2</v>
          </cell>
          <cell r="U332">
            <v>2.8</v>
          </cell>
          <cell r="V332">
            <v>2</v>
          </cell>
          <cell r="Y332" t="str">
            <v>Never Smoked</v>
          </cell>
          <cell r="Z332">
            <v>47155.9</v>
          </cell>
          <cell r="AA332">
            <v>34908.684000000001</v>
          </cell>
          <cell r="AB332">
            <v>38719.620000000003</v>
          </cell>
          <cell r="AC332">
            <v>40514.307999999997</v>
          </cell>
          <cell r="AD332">
            <v>41027.360000000001</v>
          </cell>
          <cell r="AE332">
            <v>56913.023999999998</v>
          </cell>
          <cell r="AF332">
            <v>41145.800000000003</v>
          </cell>
          <cell r="AH332" t="str">
            <v>Never Smoked</v>
          </cell>
          <cell r="AI332">
            <v>0.71516273793437102</v>
          </cell>
          <cell r="AJ332">
            <v>0.76796140468977903</v>
          </cell>
          <cell r="AK332">
            <v>0.82049558758910268</v>
          </cell>
          <cell r="AL332">
            <v>0.81750037188175229</v>
          </cell>
          <cell r="AM332">
            <v>0.82552877081460363</v>
          </cell>
          <cell r="AN332">
            <v>0.85945733385764844</v>
          </cell>
          <cell r="AO332">
            <v>0.86415775607723477</v>
          </cell>
          <cell r="AQ332" t="str">
            <v>Never Smoked</v>
          </cell>
          <cell r="AR332">
            <v>3.575813689671855E-2</v>
          </cell>
          <cell r="AS332">
            <v>2.6110687759452484E-2</v>
          </cell>
          <cell r="AT332">
            <v>2.9537841153207695E-2</v>
          </cell>
          <cell r="AU332">
            <v>3.1065014131506589E-2</v>
          </cell>
          <cell r="AV332">
            <v>3.3021150832584147E-2</v>
          </cell>
          <cell r="AW332">
            <v>4.8129610696028308E-2</v>
          </cell>
          <cell r="AX332">
            <v>3.4566310243089392E-2</v>
          </cell>
        </row>
        <row r="333">
          <cell r="G333">
            <v>475798</v>
          </cell>
          <cell r="H333">
            <v>384919</v>
          </cell>
          <cell r="I333">
            <v>339092</v>
          </cell>
          <cell r="J333">
            <v>367548</v>
          </cell>
          <cell r="K333">
            <v>353473</v>
          </cell>
          <cell r="L333">
            <v>339901</v>
          </cell>
          <cell r="M333">
            <v>337965</v>
          </cell>
          <cell r="O333" t="str">
            <v>All people</v>
          </cell>
          <cell r="P333">
            <v>3.2</v>
          </cell>
          <cell r="Q333">
            <v>4.3</v>
          </cell>
          <cell r="R333">
            <v>4.0999999999999996</v>
          </cell>
          <cell r="S333">
            <v>4.5</v>
          </cell>
          <cell r="T333">
            <v>4.5</v>
          </cell>
          <cell r="U333">
            <v>5.2</v>
          </cell>
          <cell r="V333">
            <v>5.4</v>
          </cell>
          <cell r="Y333" t="str">
            <v>All people</v>
          </cell>
          <cell r="Z333">
            <v>30451.072</v>
          </cell>
          <cell r="AA333">
            <v>33103.034</v>
          </cell>
          <cell r="AB333">
            <v>27805.543999999998</v>
          </cell>
          <cell r="AC333">
            <v>33079.32</v>
          </cell>
          <cell r="AD333">
            <v>31812.57</v>
          </cell>
          <cell r="AE333">
            <v>35349.703999999998</v>
          </cell>
          <cell r="AF333">
            <v>36500.22</v>
          </cell>
          <cell r="AH333" t="str">
            <v>All people</v>
          </cell>
          <cell r="AI333">
            <v>1</v>
          </cell>
          <cell r="AJ333">
            <v>1</v>
          </cell>
          <cell r="AK333">
            <v>1</v>
          </cell>
          <cell r="AL333">
            <v>1</v>
          </cell>
          <cell r="AM333">
            <v>1</v>
          </cell>
          <cell r="AN333">
            <v>1</v>
          </cell>
          <cell r="AO333">
            <v>1</v>
          </cell>
          <cell r="AQ333" t="str">
            <v>All people</v>
          </cell>
          <cell r="AR333">
            <v>6.4000000000000001E-2</v>
          </cell>
          <cell r="AS333">
            <v>8.5999999999999993E-2</v>
          </cell>
          <cell r="AT333">
            <v>8.199999999999999E-2</v>
          </cell>
          <cell r="AU333">
            <v>0.09</v>
          </cell>
          <cell r="AV333">
            <v>0.09</v>
          </cell>
          <cell r="AW333">
            <v>0.10400000000000001</v>
          </cell>
          <cell r="AX333">
            <v>0.10800000000000001</v>
          </cell>
        </row>
        <row r="334">
          <cell r="G334">
            <v>286797</v>
          </cell>
          <cell r="H334">
            <v>208724</v>
          </cell>
          <cell r="I334">
            <v>192519</v>
          </cell>
          <cell r="J334">
            <v>209675</v>
          </cell>
          <cell r="K334">
            <v>204487</v>
          </cell>
          <cell r="L334">
            <v>195767</v>
          </cell>
          <cell r="M334">
            <v>164831</v>
          </cell>
          <cell r="O334" t="str">
            <v>Current Smoker</v>
          </cell>
          <cell r="P334">
            <v>4.5</v>
          </cell>
          <cell r="Q334">
            <v>5.9</v>
          </cell>
          <cell r="R334">
            <v>5.9</v>
          </cell>
          <cell r="S334">
            <v>5.7</v>
          </cell>
          <cell r="T334">
            <v>6.1</v>
          </cell>
          <cell r="U334">
            <v>7.6</v>
          </cell>
          <cell r="V334">
            <v>7.7</v>
          </cell>
          <cell r="Y334" t="str">
            <v>Current Smoker</v>
          </cell>
          <cell r="Z334">
            <v>25811.73</v>
          </cell>
          <cell r="AA334">
            <v>24629.432000000001</v>
          </cell>
          <cell r="AB334">
            <v>22717.242000000002</v>
          </cell>
          <cell r="AC334">
            <v>23902.95</v>
          </cell>
          <cell r="AD334">
            <v>24947.414000000001</v>
          </cell>
          <cell r="AE334">
            <v>29756.583999999999</v>
          </cell>
          <cell r="AF334">
            <v>25383.973999999998</v>
          </cell>
          <cell r="AH334" t="str">
            <v>Current Smoker</v>
          </cell>
          <cell r="AI334">
            <v>0.60277050344894267</v>
          </cell>
          <cell r="AJ334">
            <v>0.54225434442051446</v>
          </cell>
          <cell r="AK334">
            <v>0.56774857560779968</v>
          </cell>
          <cell r="AL334">
            <v>0.57046970735795055</v>
          </cell>
          <cell r="AM334">
            <v>0.57850811801750068</v>
          </cell>
          <cell r="AN334">
            <v>0.57595299807885236</v>
          </cell>
          <cell r="AO334">
            <v>0.48771618362848224</v>
          </cell>
          <cell r="AQ334" t="str">
            <v>Current Smoker</v>
          </cell>
          <cell r="AR334">
            <v>5.4249345310404838E-2</v>
          </cell>
          <cell r="AS334">
            <v>6.398601264162071E-2</v>
          </cell>
          <cell r="AT334">
            <v>6.6994331921720371E-2</v>
          </cell>
          <cell r="AU334">
            <v>6.5033546638806367E-2</v>
          </cell>
          <cell r="AV334">
            <v>7.0577990398135088E-2</v>
          </cell>
          <cell r="AW334">
            <v>8.7544855707985564E-2</v>
          </cell>
          <cell r="AX334">
            <v>7.5108292278786265E-2</v>
          </cell>
        </row>
        <row r="335">
          <cell r="G335">
            <v>86813</v>
          </cell>
          <cell r="H335">
            <v>73704</v>
          </cell>
          <cell r="I335">
            <v>70657</v>
          </cell>
          <cell r="J335">
            <v>80676</v>
          </cell>
          <cell r="K335">
            <v>67739</v>
          </cell>
          <cell r="L335">
            <v>58140</v>
          </cell>
          <cell r="M335">
            <v>74867</v>
          </cell>
          <cell r="O335" t="str">
            <v>Former smoker</v>
          </cell>
          <cell r="P335">
            <v>8.3000000000000007</v>
          </cell>
          <cell r="Q335">
            <v>10.1</v>
          </cell>
          <cell r="R335">
            <v>8.8000000000000007</v>
          </cell>
          <cell r="S335">
            <v>9.1999999999999993</v>
          </cell>
          <cell r="T335">
            <v>10.8</v>
          </cell>
          <cell r="U335">
            <v>12.8</v>
          </cell>
          <cell r="V335">
            <v>11.4</v>
          </cell>
          <cell r="Y335" t="str">
            <v>Former smoker</v>
          </cell>
          <cell r="Z335">
            <v>14410.958000000001</v>
          </cell>
          <cell r="AA335">
            <v>14888.208000000001</v>
          </cell>
          <cell r="AB335">
            <v>12435.632000000001</v>
          </cell>
          <cell r="AC335">
            <v>14844.383999999998</v>
          </cell>
          <cell r="AD335">
            <v>14631.624000000002</v>
          </cell>
          <cell r="AE335">
            <v>14883.84</v>
          </cell>
          <cell r="AF335">
            <v>17069.675999999999</v>
          </cell>
          <cell r="AH335" t="str">
            <v>Former smoker</v>
          </cell>
          <cell r="AI335">
            <v>0.18245768162119219</v>
          </cell>
          <cell r="AJ335">
            <v>0.19147924628298421</v>
          </cell>
          <cell r="AK335">
            <v>0.20837117950290776</v>
          </cell>
          <cell r="AL335">
            <v>0.2194978615038036</v>
          </cell>
          <cell r="AM335">
            <v>0.1916383995382957</v>
          </cell>
          <cell r="AN335">
            <v>0.17104980567871234</v>
          </cell>
          <cell r="AO335">
            <v>0.22152293876584853</v>
          </cell>
          <cell r="AQ335" t="str">
            <v>Former smoker</v>
          </cell>
          <cell r="AR335">
            <v>3.0287975149117904E-2</v>
          </cell>
          <cell r="AS335">
            <v>3.8678807749162811E-2</v>
          </cell>
          <cell r="AT335">
            <v>3.6673327592511767E-2</v>
          </cell>
          <cell r="AU335">
            <v>4.0387606516699863E-2</v>
          </cell>
          <cell r="AV335">
            <v>4.1393894300271877E-2</v>
          </cell>
          <cell r="AW335">
            <v>4.3788750253750362E-2</v>
          </cell>
          <cell r="AX335">
            <v>5.0507230038613467E-2</v>
          </cell>
        </row>
        <row r="336">
          <cell r="G336">
            <v>102188</v>
          </cell>
          <cell r="H336">
            <v>102491</v>
          </cell>
          <cell r="I336">
            <v>75916</v>
          </cell>
          <cell r="J336">
            <v>77197</v>
          </cell>
          <cell r="K336">
            <v>81247</v>
          </cell>
          <cell r="L336">
            <v>85994</v>
          </cell>
          <cell r="M336">
            <v>98267</v>
          </cell>
          <cell r="O336" t="str">
            <v>Never Smoked</v>
          </cell>
          <cell r="P336">
            <v>7.3</v>
          </cell>
          <cell r="Q336">
            <v>8.3000000000000007</v>
          </cell>
          <cell r="R336">
            <v>8.5</v>
          </cell>
          <cell r="S336">
            <v>9.5</v>
          </cell>
          <cell r="T336">
            <v>9.6999999999999993</v>
          </cell>
          <cell r="U336">
            <v>10.6</v>
          </cell>
          <cell r="V336">
            <v>9.8000000000000007</v>
          </cell>
          <cell r="Y336" t="str">
            <v>Never Smoked</v>
          </cell>
          <cell r="Z336">
            <v>14919.448</v>
          </cell>
          <cell r="AA336">
            <v>17013.506000000001</v>
          </cell>
          <cell r="AB336">
            <v>129057.2</v>
          </cell>
          <cell r="AC336">
            <v>14667.43</v>
          </cell>
          <cell r="AD336">
            <v>15761.917999999998</v>
          </cell>
          <cell r="AE336">
            <v>18230.727999999999</v>
          </cell>
          <cell r="AF336">
            <v>19260.332000000002</v>
          </cell>
          <cell r="AH336" t="str">
            <v>Never Smoked</v>
          </cell>
          <cell r="AI336">
            <v>0.21477181492986519</v>
          </cell>
          <cell r="AJ336">
            <v>0.26626640929650136</v>
          </cell>
          <cell r="AK336">
            <v>0.22388024488929259</v>
          </cell>
          <cell r="AL336">
            <v>0.21003243113824588</v>
          </cell>
          <cell r="AM336">
            <v>0.22985348244420367</v>
          </cell>
          <cell r="AN336">
            <v>0.25299719624243527</v>
          </cell>
          <cell r="AO336">
            <v>0.29076087760566921</v>
          </cell>
          <cell r="AQ336" t="str">
            <v>Never Smoked</v>
          </cell>
          <cell r="AR336">
            <v>3.1356684979760317E-2</v>
          </cell>
          <cell r="AS336">
            <v>4.4200223943219229E-2</v>
          </cell>
          <cell r="AT336">
            <v>3.7999999999999999E-2</v>
          </cell>
          <cell r="AU336">
            <v>3.9906161916266718E-2</v>
          </cell>
          <cell r="AV336">
            <v>4.4591575594175509E-2</v>
          </cell>
          <cell r="AW336">
            <v>5.3635405603396274E-2</v>
          </cell>
          <cell r="AX336">
            <v>5.6989132010711173E-2</v>
          </cell>
        </row>
        <row r="337">
          <cell r="G337">
            <v>198204</v>
          </cell>
          <cell r="H337">
            <v>166287</v>
          </cell>
          <cell r="I337">
            <v>129882</v>
          </cell>
          <cell r="J337">
            <v>140961</v>
          </cell>
          <cell r="K337">
            <v>139295</v>
          </cell>
          <cell r="L337">
            <v>136174</v>
          </cell>
          <cell r="M337">
            <v>145442</v>
          </cell>
          <cell r="O337" t="str">
            <v>All people</v>
          </cell>
          <cell r="P337">
            <v>5.9</v>
          </cell>
          <cell r="Q337">
            <v>6.8</v>
          </cell>
          <cell r="R337">
            <v>6.5</v>
          </cell>
          <cell r="S337">
            <v>7.2</v>
          </cell>
          <cell r="T337">
            <v>7.7</v>
          </cell>
          <cell r="U337">
            <v>8.3000000000000007</v>
          </cell>
          <cell r="V337">
            <v>8.5</v>
          </cell>
          <cell r="Y337" t="str">
            <v>All people</v>
          </cell>
          <cell r="Z337">
            <v>23388.072</v>
          </cell>
          <cell r="AA337">
            <v>22615.031999999996</v>
          </cell>
          <cell r="AB337">
            <v>16884.66</v>
          </cell>
          <cell r="AC337">
            <v>20298.384000000002</v>
          </cell>
          <cell r="AD337">
            <v>21451.43</v>
          </cell>
          <cell r="AE337">
            <v>22604.884000000005</v>
          </cell>
          <cell r="AF337">
            <v>24725.14</v>
          </cell>
          <cell r="AH337" t="str">
            <v>All people</v>
          </cell>
          <cell r="AI337">
            <v>1</v>
          </cell>
          <cell r="AJ337">
            <v>1</v>
          </cell>
          <cell r="AK337">
            <v>1</v>
          </cell>
          <cell r="AL337">
            <v>1</v>
          </cell>
          <cell r="AM337">
            <v>1</v>
          </cell>
          <cell r="AN337">
            <v>1</v>
          </cell>
          <cell r="AO337">
            <v>1</v>
          </cell>
          <cell r="AQ337" t="str">
            <v>All people</v>
          </cell>
          <cell r="AR337">
            <v>0.11800000000000001</v>
          </cell>
          <cell r="AS337">
            <v>0.13600000000000001</v>
          </cell>
          <cell r="AT337">
            <v>0.13</v>
          </cell>
          <cell r="AU337">
            <v>0.14400000000000002</v>
          </cell>
          <cell r="AV337">
            <v>0.154</v>
          </cell>
          <cell r="AW337">
            <v>0.16600000000000001</v>
          </cell>
          <cell r="AX337">
            <v>0.17</v>
          </cell>
        </row>
        <row r="338">
          <cell r="G338">
            <v>108719</v>
          </cell>
          <cell r="H338">
            <v>85829</v>
          </cell>
          <cell r="I338">
            <v>67377</v>
          </cell>
          <cell r="J338">
            <v>70276</v>
          </cell>
          <cell r="K338">
            <v>70660</v>
          </cell>
          <cell r="L338">
            <v>71215</v>
          </cell>
          <cell r="M338">
            <v>64820</v>
          </cell>
          <cell r="O338" t="str">
            <v>Current Smoker</v>
          </cell>
          <cell r="P338">
            <v>7.3</v>
          </cell>
          <cell r="Q338">
            <v>9</v>
          </cell>
          <cell r="R338">
            <v>9.1999999999999993</v>
          </cell>
          <cell r="S338">
            <v>9.8000000000000007</v>
          </cell>
          <cell r="T338">
            <v>10.4</v>
          </cell>
          <cell r="U338">
            <v>11.3</v>
          </cell>
          <cell r="V338">
            <v>12.3</v>
          </cell>
          <cell r="Y338" t="str">
            <v>Current Smoker</v>
          </cell>
          <cell r="Z338">
            <v>15872.973999999998</v>
          </cell>
          <cell r="AA338">
            <v>15449.22</v>
          </cell>
          <cell r="AB338">
            <v>12397.367999999999</v>
          </cell>
          <cell r="AC338">
            <v>13774.096000000001</v>
          </cell>
          <cell r="AD338">
            <v>14697.28</v>
          </cell>
          <cell r="AE338">
            <v>16094.59</v>
          </cell>
          <cell r="AF338">
            <v>15945.72</v>
          </cell>
          <cell r="AH338" t="str">
            <v>Current Smoker</v>
          </cell>
          <cell r="AI338">
            <v>0.5485207160299489</v>
          </cell>
          <cell r="AJ338">
            <v>0.51614978921984278</v>
          </cell>
          <cell r="AK338">
            <v>0.51875548574860253</v>
          </cell>
          <cell r="AL338">
            <v>0.49854924411716717</v>
          </cell>
          <cell r="AM338">
            <v>0.5072687461861517</v>
          </cell>
          <cell r="AN338">
            <v>0.52297061112987797</v>
          </cell>
          <cell r="AO338">
            <v>0.44567593954978618</v>
          </cell>
          <cell r="AQ338" t="str">
            <v>Current Smoker</v>
          </cell>
          <cell r="AR338">
            <v>8.0084024540372542E-2</v>
          </cell>
          <cell r="AS338">
            <v>9.2906962059571704E-2</v>
          </cell>
          <cell r="AT338">
            <v>9.5451009377742868E-2</v>
          </cell>
          <cell r="AU338">
            <v>9.7715651846964777E-2</v>
          </cell>
          <cell r="AV338">
            <v>0.10551189920671955</v>
          </cell>
          <cell r="AW338">
            <v>0.11819135811535243</v>
          </cell>
          <cell r="AX338">
            <v>0.10963628112924742</v>
          </cell>
        </row>
        <row r="339">
          <cell r="G339">
            <v>39585</v>
          </cell>
          <cell r="H339">
            <v>31911</v>
          </cell>
          <cell r="I339">
            <v>25622</v>
          </cell>
          <cell r="J339">
            <v>33865</v>
          </cell>
          <cell r="K339">
            <v>29443</v>
          </cell>
          <cell r="L339">
            <v>20552</v>
          </cell>
          <cell r="M339">
            <v>34309</v>
          </cell>
          <cell r="O339" t="str">
            <v>Former smoker</v>
          </cell>
          <cell r="P339">
            <v>12.6</v>
          </cell>
          <cell r="Q339">
            <v>15.5</v>
          </cell>
          <cell r="R339">
            <v>14.8</v>
          </cell>
          <cell r="S339">
            <v>15.1</v>
          </cell>
          <cell r="T339">
            <v>17.5</v>
          </cell>
          <cell r="U339">
            <v>21.3</v>
          </cell>
          <cell r="V339">
            <v>17.5</v>
          </cell>
          <cell r="Y339" t="str">
            <v>Former smoker</v>
          </cell>
          <cell r="Z339">
            <v>9975.42</v>
          </cell>
          <cell r="AA339">
            <v>9892.41</v>
          </cell>
          <cell r="AB339">
            <v>7584.112000000001</v>
          </cell>
          <cell r="AC339">
            <v>10227.23</v>
          </cell>
          <cell r="AD339">
            <v>10305.049999999999</v>
          </cell>
          <cell r="AE339">
            <v>8755.152</v>
          </cell>
          <cell r="AF339">
            <v>12008.15</v>
          </cell>
          <cell r="AH339" t="str">
            <v>Former smoker</v>
          </cell>
          <cell r="AI339">
            <v>0.19971847187745959</v>
          </cell>
          <cell r="AJ339">
            <v>0.19190315538797381</v>
          </cell>
          <cell r="AK339">
            <v>0.19727136939683712</v>
          </cell>
          <cell r="AL339">
            <v>0.24024375536495909</v>
          </cell>
          <cell r="AM339">
            <v>0.21137154958900176</v>
          </cell>
          <cell r="AN339">
            <v>0.15092455241088606</v>
          </cell>
          <cell r="AO339">
            <v>0.23589472091967933</v>
          </cell>
          <cell r="AQ339" t="str">
            <v>Former smoker</v>
          </cell>
          <cell r="AR339">
            <v>5.0329054913119814E-2</v>
          </cell>
          <cell r="AS339">
            <v>5.9489978170271886E-2</v>
          </cell>
          <cell r="AT339">
            <v>5.839232534146379E-2</v>
          </cell>
          <cell r="AU339">
            <v>7.2553614120217644E-2</v>
          </cell>
          <cell r="AV339">
            <v>7.3980042356150605E-2</v>
          </cell>
          <cell r="AW339">
            <v>6.4293859327037461E-2</v>
          </cell>
          <cell r="AX339">
            <v>8.2563152321887767E-2</v>
          </cell>
        </row>
        <row r="340">
          <cell r="G340">
            <v>49900</v>
          </cell>
          <cell r="H340">
            <v>48547</v>
          </cell>
          <cell r="I340">
            <v>36883</v>
          </cell>
          <cell r="J340">
            <v>36820</v>
          </cell>
          <cell r="K340">
            <v>39192</v>
          </cell>
          <cell r="L340">
            <v>44407</v>
          </cell>
          <cell r="M340">
            <v>46313</v>
          </cell>
          <cell r="O340" t="str">
            <v>Never Smoked</v>
          </cell>
          <cell r="P340">
            <v>11</v>
          </cell>
          <cell r="Q340">
            <v>12.6</v>
          </cell>
          <cell r="R340">
            <v>12.5</v>
          </cell>
          <cell r="S340">
            <v>14</v>
          </cell>
          <cell r="T340">
            <v>14.8</v>
          </cell>
          <cell r="U340">
            <v>15.1</v>
          </cell>
          <cell r="V340">
            <v>14.3</v>
          </cell>
          <cell r="Y340" t="str">
            <v>Never Smoked</v>
          </cell>
          <cell r="Z340">
            <v>10978</v>
          </cell>
          <cell r="AA340">
            <v>12233.843999999999</v>
          </cell>
          <cell r="AB340">
            <v>9220.75</v>
          </cell>
          <cell r="AC340">
            <v>10309.6</v>
          </cell>
          <cell r="AD340">
            <v>11600.832</v>
          </cell>
          <cell r="AE340">
            <v>13410.913999999999</v>
          </cell>
          <cell r="AF340">
            <v>13245.518</v>
          </cell>
          <cell r="AH340" t="str">
            <v>Never Smoked</v>
          </cell>
          <cell r="AI340">
            <v>0.25176081209259149</v>
          </cell>
          <cell r="AJ340">
            <v>0.29194705539218341</v>
          </cell>
          <cell r="AK340">
            <v>0.28397314485456027</v>
          </cell>
          <cell r="AL340">
            <v>0.26120700051787371</v>
          </cell>
          <cell r="AM340">
            <v>0.28135970422484657</v>
          </cell>
          <cell r="AN340">
            <v>0.32610483645923599</v>
          </cell>
          <cell r="AO340">
            <v>0.31842933953053448</v>
          </cell>
          <cell r="AQ340" t="str">
            <v>Never Smoked</v>
          </cell>
          <cell r="AR340">
            <v>5.5387378660370128E-2</v>
          </cell>
          <cell r="AS340">
            <v>7.3570657958830207E-2</v>
          </cell>
          <cell r="AT340">
            <v>7.0993286213640067E-2</v>
          </cell>
          <cell r="AU340">
            <v>7.3137960145004635E-2</v>
          </cell>
          <cell r="AV340">
            <v>8.328247245055459E-2</v>
          </cell>
          <cell r="AW340">
            <v>9.8483660610689264E-2</v>
          </cell>
          <cell r="AX340">
            <v>9.1070791105732865E-2</v>
          </cell>
        </row>
        <row r="341">
          <cell r="G341">
            <v>277594</v>
          </cell>
          <cell r="H341">
            <v>218632</v>
          </cell>
          <cell r="I341">
            <v>209210</v>
          </cell>
          <cell r="J341">
            <v>226587</v>
          </cell>
          <cell r="K341">
            <v>214178</v>
          </cell>
          <cell r="L341">
            <v>203727</v>
          </cell>
          <cell r="M341">
            <v>192523</v>
          </cell>
          <cell r="O341" t="str">
            <v>All people</v>
          </cell>
          <cell r="P341">
            <v>4.5</v>
          </cell>
          <cell r="Q341">
            <v>5.9</v>
          </cell>
          <cell r="R341">
            <v>5.0999999999999996</v>
          </cell>
          <cell r="S341">
            <v>5.7</v>
          </cell>
          <cell r="T341">
            <v>6.1</v>
          </cell>
          <cell r="U341">
            <v>6.6</v>
          </cell>
          <cell r="V341">
            <v>7.7</v>
          </cell>
          <cell r="Y341" t="str">
            <v>All people</v>
          </cell>
          <cell r="Z341">
            <v>24983.46</v>
          </cell>
          <cell r="AA341">
            <v>25798.576000000001</v>
          </cell>
          <cell r="AB341">
            <v>21339.42</v>
          </cell>
          <cell r="AC341">
            <v>25830.918000000001</v>
          </cell>
          <cell r="AD341">
            <v>26129.715999999997</v>
          </cell>
          <cell r="AE341">
            <v>26891.964</v>
          </cell>
          <cell r="AF341">
            <v>29648.542000000001</v>
          </cell>
          <cell r="AH341" t="str">
            <v>All people</v>
          </cell>
          <cell r="AI341">
            <v>1</v>
          </cell>
          <cell r="AJ341">
            <v>1</v>
          </cell>
          <cell r="AK341">
            <v>1</v>
          </cell>
          <cell r="AL341">
            <v>1</v>
          </cell>
          <cell r="AM341">
            <v>1</v>
          </cell>
          <cell r="AN341">
            <v>1</v>
          </cell>
          <cell r="AO341">
            <v>1</v>
          </cell>
          <cell r="AQ341" t="str">
            <v>All people</v>
          </cell>
          <cell r="AR341">
            <v>0.09</v>
          </cell>
          <cell r="AS341">
            <v>0.11800000000000001</v>
          </cell>
          <cell r="AT341">
            <v>0.10199999999999999</v>
          </cell>
          <cell r="AU341">
            <v>0.114</v>
          </cell>
          <cell r="AV341">
            <v>0.122</v>
          </cell>
          <cell r="AW341">
            <v>0.13200000000000001</v>
          </cell>
          <cell r="AX341">
            <v>0.154</v>
          </cell>
        </row>
        <row r="342">
          <cell r="G342">
            <v>178078</v>
          </cell>
          <cell r="H342">
            <v>122895</v>
          </cell>
          <cell r="I342">
            <v>125142</v>
          </cell>
          <cell r="J342">
            <v>139399</v>
          </cell>
          <cell r="K342">
            <v>133827</v>
          </cell>
          <cell r="L342">
            <v>124552</v>
          </cell>
          <cell r="M342">
            <v>100011</v>
          </cell>
          <cell r="O342" t="str">
            <v>Current Smoker</v>
          </cell>
          <cell r="P342">
            <v>5.9</v>
          </cell>
          <cell r="Q342">
            <v>8.3000000000000007</v>
          </cell>
          <cell r="R342">
            <v>6.5</v>
          </cell>
          <cell r="S342">
            <v>7.2</v>
          </cell>
          <cell r="T342">
            <v>7.7</v>
          </cell>
          <cell r="U342">
            <v>9.3000000000000007</v>
          </cell>
          <cell r="V342">
            <v>9.5</v>
          </cell>
          <cell r="Y342" t="str">
            <v>Current Smoker</v>
          </cell>
          <cell r="Z342">
            <v>21013.203999999998</v>
          </cell>
          <cell r="AA342">
            <v>20400.570000000003</v>
          </cell>
          <cell r="AB342">
            <v>16268.46</v>
          </cell>
          <cell r="AC342">
            <v>20073.456000000002</v>
          </cell>
          <cell r="AD342">
            <v>20609.358</v>
          </cell>
          <cell r="AE342">
            <v>23166.672000000002</v>
          </cell>
          <cell r="AF342">
            <v>19002.09</v>
          </cell>
          <cell r="AH342" t="str">
            <v>Current Smoker</v>
          </cell>
          <cell r="AI342">
            <v>0.6415052198534551</v>
          </cell>
          <cell r="AJ342">
            <v>0.56210893190383837</v>
          </cell>
          <cell r="AK342">
            <v>0.59816452368433626</v>
          </cell>
          <cell r="AL342">
            <v>0.61521181709453765</v>
          </cell>
          <cell r="AM342">
            <v>0.62484008628337173</v>
          </cell>
          <cell r="AN342">
            <v>0.61136717273606345</v>
          </cell>
          <cell r="AO342">
            <v>0.51947559512369945</v>
          </cell>
          <cell r="AQ342" t="str">
            <v>Current Smoker</v>
          </cell>
          <cell r="AR342">
            <v>7.5697615942707713E-2</v>
          </cell>
          <cell r="AS342">
            <v>9.3310082696037175E-2</v>
          </cell>
          <cell r="AT342">
            <v>7.7761388078963711E-2</v>
          </cell>
          <cell r="AU342">
            <v>8.8590501661613419E-2</v>
          </cell>
          <cell r="AV342">
            <v>9.6225373287639263E-2</v>
          </cell>
          <cell r="AW342">
            <v>0.11371429412890781</v>
          </cell>
          <cell r="AX342">
            <v>9.8700363073502898E-2</v>
          </cell>
        </row>
        <row r="343">
          <cell r="G343">
            <v>47228</v>
          </cell>
          <cell r="H343">
            <v>41793</v>
          </cell>
          <cell r="I343">
            <v>45035</v>
          </cell>
          <cell r="J343">
            <v>46811</v>
          </cell>
          <cell r="K343">
            <v>38296</v>
          </cell>
          <cell r="L343">
            <v>37588</v>
          </cell>
          <cell r="M343">
            <v>40558</v>
          </cell>
          <cell r="O343" t="str">
            <v>Former smoker</v>
          </cell>
          <cell r="P343">
            <v>11</v>
          </cell>
          <cell r="Q343">
            <v>13.4</v>
          </cell>
          <cell r="R343">
            <v>11</v>
          </cell>
          <cell r="S343">
            <v>12.3</v>
          </cell>
          <cell r="T343">
            <v>14.8</v>
          </cell>
          <cell r="U343">
            <v>16.100000000000001</v>
          </cell>
          <cell r="V343">
            <v>15.1</v>
          </cell>
          <cell r="Y343" t="str">
            <v>Former smoker</v>
          </cell>
          <cell r="Z343">
            <v>10390.16</v>
          </cell>
          <cell r="AA343">
            <v>11200.524000000001</v>
          </cell>
          <cell r="AB343">
            <v>9907.7000000000007</v>
          </cell>
          <cell r="AC343">
            <v>11515.506000000001</v>
          </cell>
          <cell r="AD343">
            <v>11335.616000000002</v>
          </cell>
          <cell r="AE343">
            <v>12103.336000000001</v>
          </cell>
          <cell r="AF343">
            <v>12248.515999999998</v>
          </cell>
          <cell r="AH343" t="str">
            <v>Former smoker</v>
          </cell>
          <cell r="AI343">
            <v>0.17013336023112891</v>
          </cell>
          <cell r="AJ343">
            <v>0.19115682974130044</v>
          </cell>
          <cell r="AK343">
            <v>0.2152621767601931</v>
          </cell>
          <cell r="AL343">
            <v>0.20659172856342156</v>
          </cell>
          <cell r="AM343">
            <v>0.17880454575166449</v>
          </cell>
          <cell r="AN343">
            <v>0.18450180879313985</v>
          </cell>
          <cell r="AO343">
            <v>0.21066573863901975</v>
          </cell>
          <cell r="AQ343" t="str">
            <v>Former smoker</v>
          </cell>
          <cell r="AR343">
            <v>3.7429339250848362E-2</v>
          </cell>
          <cell r="AS343">
            <v>5.1230030370668513E-2</v>
          </cell>
          <cell r="AT343">
            <v>4.7357678887242481E-2</v>
          </cell>
          <cell r="AU343">
            <v>5.0821565226601709E-2</v>
          </cell>
          <cell r="AV343">
            <v>5.292614554249269E-2</v>
          </cell>
          <cell r="AW343">
            <v>5.9409582431391036E-2</v>
          </cell>
          <cell r="AX343">
            <v>6.3621053068983968E-2</v>
          </cell>
        </row>
        <row r="344">
          <cell r="G344">
            <v>52288</v>
          </cell>
          <cell r="H344">
            <v>53944</v>
          </cell>
          <cell r="I344">
            <v>39033</v>
          </cell>
          <cell r="J344">
            <v>40377</v>
          </cell>
          <cell r="K344">
            <v>42055</v>
          </cell>
          <cell r="L344">
            <v>41587</v>
          </cell>
          <cell r="M344">
            <v>51954</v>
          </cell>
          <cell r="O344" t="str">
            <v>Never Smoked</v>
          </cell>
          <cell r="P344">
            <v>10.5</v>
          </cell>
          <cell r="Q344">
            <v>12</v>
          </cell>
          <cell r="R344">
            <v>12.5</v>
          </cell>
          <cell r="S344">
            <v>13.1</v>
          </cell>
          <cell r="T344">
            <v>13.8</v>
          </cell>
          <cell r="U344">
            <v>15.1</v>
          </cell>
          <cell r="V344">
            <v>13.5</v>
          </cell>
          <cell r="Y344" t="str">
            <v>Never Smoked</v>
          </cell>
          <cell r="Z344">
            <v>10980.48</v>
          </cell>
          <cell r="AA344">
            <v>12946.56</v>
          </cell>
          <cell r="AB344">
            <v>9758.25</v>
          </cell>
          <cell r="AC344">
            <v>10578.773999999999</v>
          </cell>
          <cell r="AD344">
            <v>11607.18</v>
          </cell>
          <cell r="AE344">
            <v>12559.273999999999</v>
          </cell>
          <cell r="AF344">
            <v>14027.58</v>
          </cell>
          <cell r="AH344" t="str">
            <v>Never Smoked</v>
          </cell>
          <cell r="AI344">
            <v>0.18836141991541605</v>
          </cell>
          <cell r="AJ344">
            <v>0.24673423835486114</v>
          </cell>
          <cell r="AK344">
            <v>0.18657329955547058</v>
          </cell>
          <cell r="AL344">
            <v>0.17819645434204082</v>
          </cell>
          <cell r="AM344">
            <v>0.19635536796496372</v>
          </cell>
          <cell r="AN344">
            <v>0.2041310184707967</v>
          </cell>
          <cell r="AO344">
            <v>0.26985866623728072</v>
          </cell>
          <cell r="AQ344" t="str">
            <v>Never Smoked</v>
          </cell>
          <cell r="AR344">
            <v>3.955589818223737E-2</v>
          </cell>
          <cell r="AS344">
            <v>5.921621720516667E-2</v>
          </cell>
          <cell r="AT344">
            <v>4.6643324888867646E-2</v>
          </cell>
          <cell r="AU344">
            <v>4.6687471037614697E-2</v>
          </cell>
          <cell r="AV344">
            <v>5.4194081558329985E-2</v>
          </cell>
          <cell r="AW344">
            <v>6.1647567578180601E-2</v>
          </cell>
          <cell r="AX344">
            <v>7.286183988406579E-2</v>
          </cell>
        </row>
        <row r="345">
          <cell r="G345">
            <v>953562</v>
          </cell>
          <cell r="H345">
            <v>722065</v>
          </cell>
          <cell r="I345">
            <v>596267</v>
          </cell>
          <cell r="J345">
            <v>514482</v>
          </cell>
          <cell r="K345">
            <v>468012</v>
          </cell>
          <cell r="L345">
            <v>431542</v>
          </cell>
          <cell r="M345">
            <v>421171</v>
          </cell>
          <cell r="O345" t="str">
            <v>All people</v>
          </cell>
          <cell r="P345">
            <v>2.2999999999999998</v>
          </cell>
          <cell r="Q345">
            <v>3.3</v>
          </cell>
          <cell r="R345">
            <v>3</v>
          </cell>
          <cell r="S345">
            <v>3.3</v>
          </cell>
          <cell r="T345">
            <v>4</v>
          </cell>
          <cell r="U345">
            <v>4.5999999999999996</v>
          </cell>
          <cell r="V345">
            <v>4.7</v>
          </cell>
          <cell r="Y345" t="str">
            <v>All people</v>
          </cell>
          <cell r="Z345">
            <v>43863.851999999992</v>
          </cell>
          <cell r="AA345">
            <v>47656.29</v>
          </cell>
          <cell r="AB345">
            <v>35776.019999999997</v>
          </cell>
          <cell r="AC345">
            <v>33955.811999999998</v>
          </cell>
          <cell r="AD345">
            <v>37440.959999999999</v>
          </cell>
          <cell r="AE345">
            <v>39701.864000000001</v>
          </cell>
          <cell r="AF345">
            <v>39590.074000000001</v>
          </cell>
          <cell r="AH345" t="str">
            <v>All people</v>
          </cell>
          <cell r="AI345">
            <v>1</v>
          </cell>
          <cell r="AJ345">
            <v>1</v>
          </cell>
          <cell r="AK345">
            <v>1</v>
          </cell>
          <cell r="AL345">
            <v>1</v>
          </cell>
          <cell r="AM345">
            <v>1</v>
          </cell>
          <cell r="AN345">
            <v>1</v>
          </cell>
          <cell r="AO345">
            <v>1</v>
          </cell>
          <cell r="AQ345" t="str">
            <v>All people</v>
          </cell>
          <cell r="AR345">
            <v>4.5999999999999999E-2</v>
          </cell>
          <cell r="AS345">
            <v>6.6000000000000003E-2</v>
          </cell>
          <cell r="AT345">
            <v>0.06</v>
          </cell>
          <cell r="AU345">
            <v>6.6000000000000003E-2</v>
          </cell>
          <cell r="AV345">
            <v>0.08</v>
          </cell>
          <cell r="AW345">
            <v>9.1999999999999998E-2</v>
          </cell>
          <cell r="AX345">
            <v>9.4E-2</v>
          </cell>
        </row>
        <row r="346">
          <cell r="G346">
            <v>473819</v>
          </cell>
          <cell r="H346">
            <v>356097</v>
          </cell>
          <cell r="I346">
            <v>285424</v>
          </cell>
          <cell r="J346">
            <v>243757</v>
          </cell>
          <cell r="K346">
            <v>234736</v>
          </cell>
          <cell r="L346">
            <v>204816</v>
          </cell>
          <cell r="M346">
            <v>181893</v>
          </cell>
          <cell r="O346" t="str">
            <v>Current Smoker</v>
          </cell>
          <cell r="P346">
            <v>3</v>
          </cell>
          <cell r="Q346">
            <v>4.0999999999999996</v>
          </cell>
          <cell r="R346">
            <v>4.3</v>
          </cell>
          <cell r="S346">
            <v>5.4</v>
          </cell>
          <cell r="T346">
            <v>6.2</v>
          </cell>
          <cell r="U346">
            <v>6.6</v>
          </cell>
          <cell r="V346">
            <v>7.9</v>
          </cell>
          <cell r="Y346" t="str">
            <v>Current Smoker</v>
          </cell>
          <cell r="Z346">
            <v>28429.14</v>
          </cell>
          <cell r="AA346">
            <v>29199.953999999998</v>
          </cell>
          <cell r="AB346">
            <v>24546.464</v>
          </cell>
          <cell r="AC346">
            <v>26325.756000000001</v>
          </cell>
          <cell r="AD346">
            <v>29107.263999999999</v>
          </cell>
          <cell r="AE346">
            <v>27035.711999999996</v>
          </cell>
          <cell r="AF346">
            <v>28739.093999999997</v>
          </cell>
          <cell r="AH346" t="str">
            <v>Current Smoker</v>
          </cell>
          <cell r="AI346">
            <v>0.49689375205807279</v>
          </cell>
          <cell r="AJ346">
            <v>0.49316474278631423</v>
          </cell>
          <cell r="AK346">
            <v>0.4786848844561245</v>
          </cell>
          <cell r="AL346">
            <v>0.47379111416920322</v>
          </cell>
          <cell r="AM346">
            <v>0.50155978906523768</v>
          </cell>
          <cell r="AN346">
            <v>0.47461429015020556</v>
          </cell>
          <cell r="AO346">
            <v>0.43187446429122611</v>
          </cell>
          <cell r="AQ346" t="str">
            <v>Current Smoker</v>
          </cell>
          <cell r="AR346">
            <v>2.9813625123484368E-2</v>
          </cell>
          <cell r="AS346">
            <v>4.0439508908477764E-2</v>
          </cell>
          <cell r="AT346">
            <v>4.1166900063226708E-2</v>
          </cell>
          <cell r="AU346">
            <v>5.1169440330273951E-2</v>
          </cell>
          <cell r="AV346">
            <v>6.2193413844089475E-2</v>
          </cell>
          <cell r="AW346">
            <v>6.2649086299827128E-2</v>
          </cell>
          <cell r="AX346">
            <v>6.8236165358013731E-2</v>
          </cell>
        </row>
        <row r="347">
          <cell r="G347">
            <v>249602</v>
          </cell>
          <cell r="H347">
            <v>210099</v>
          </cell>
          <cell r="I347">
            <v>173394</v>
          </cell>
          <cell r="J347">
            <v>136399</v>
          </cell>
          <cell r="K347">
            <v>105037</v>
          </cell>
          <cell r="L347">
            <v>116202</v>
          </cell>
          <cell r="M347">
            <v>98615</v>
          </cell>
          <cell r="O347" t="str">
            <v>Former smoker</v>
          </cell>
          <cell r="P347">
            <v>4.7</v>
          </cell>
          <cell r="Q347">
            <v>5.4</v>
          </cell>
          <cell r="R347">
            <v>5.6</v>
          </cell>
          <cell r="S347">
            <v>7</v>
          </cell>
          <cell r="T347">
            <v>9</v>
          </cell>
          <cell r="U347">
            <v>9.5</v>
          </cell>
          <cell r="V347">
            <v>9.9</v>
          </cell>
          <cell r="Y347" t="str">
            <v>Former smoker</v>
          </cell>
          <cell r="Z347">
            <v>23462.588000000003</v>
          </cell>
          <cell r="AA347">
            <v>22690.692000000003</v>
          </cell>
          <cell r="AB347">
            <v>19420.127999999997</v>
          </cell>
          <cell r="AC347">
            <v>19095.86</v>
          </cell>
          <cell r="AD347">
            <v>18906.66</v>
          </cell>
          <cell r="AE347">
            <v>22078.38</v>
          </cell>
          <cell r="AF347">
            <v>19525.77</v>
          </cell>
          <cell r="AH347" t="str">
            <v>Former smoker</v>
          </cell>
          <cell r="AI347">
            <v>0.26175749453103209</v>
          </cell>
          <cell r="AJ347">
            <v>0.29096964954678595</v>
          </cell>
          <cell r="AK347">
            <v>0.29079925603798301</v>
          </cell>
          <cell r="AL347">
            <v>0.26511909065817657</v>
          </cell>
          <cell r="AM347">
            <v>0.2244322795142005</v>
          </cell>
          <cell r="AN347">
            <v>0.26927158886041219</v>
          </cell>
          <cell r="AO347">
            <v>0.23414480104280683</v>
          </cell>
          <cell r="AQ347" t="str">
            <v>Former smoker</v>
          </cell>
          <cell r="AR347">
            <v>2.4605204485917017E-2</v>
          </cell>
          <cell r="AS347">
            <v>3.1424722151052881E-2</v>
          </cell>
          <cell r="AT347">
            <v>3.2569516676254094E-2</v>
          </cell>
          <cell r="AU347">
            <v>3.711667269214472E-2</v>
          </cell>
          <cell r="AV347">
            <v>4.0397810312556091E-2</v>
          </cell>
          <cell r="AW347">
            <v>5.1161601883478312E-2</v>
          </cell>
          <cell r="AX347">
            <v>4.6360670606475758E-2</v>
          </cell>
        </row>
        <row r="348">
          <cell r="G348">
            <v>230141</v>
          </cell>
          <cell r="H348">
            <v>155869</v>
          </cell>
          <cell r="I348">
            <v>137449</v>
          </cell>
          <cell r="J348">
            <v>134326</v>
          </cell>
          <cell r="K348">
            <v>128239</v>
          </cell>
          <cell r="L348">
            <v>110524</v>
          </cell>
          <cell r="M348">
            <v>140663</v>
          </cell>
          <cell r="O348" t="str">
            <v>Never Smoked</v>
          </cell>
          <cell r="P348">
            <v>4.7</v>
          </cell>
          <cell r="Q348">
            <v>6.2</v>
          </cell>
          <cell r="R348">
            <v>6.2</v>
          </cell>
          <cell r="S348">
            <v>7</v>
          </cell>
          <cell r="T348">
            <v>8</v>
          </cell>
          <cell r="U348">
            <v>9.5</v>
          </cell>
          <cell r="V348">
            <v>8.6999999999999993</v>
          </cell>
          <cell r="Y348" t="str">
            <v>Never Smoked</v>
          </cell>
          <cell r="Z348">
            <v>21633.254000000001</v>
          </cell>
          <cell r="AA348">
            <v>19327.756000000001</v>
          </cell>
          <cell r="AB348">
            <v>17043.675999999999</v>
          </cell>
          <cell r="AC348">
            <v>18805.64</v>
          </cell>
          <cell r="AD348">
            <v>20518.240000000002</v>
          </cell>
          <cell r="AE348">
            <v>20999.56</v>
          </cell>
          <cell r="AF348">
            <v>24475.361999999997</v>
          </cell>
          <cell r="AH348" t="str">
            <v>Never Smoked</v>
          </cell>
          <cell r="AI348">
            <v>0.24134875341089515</v>
          </cell>
          <cell r="AJ348">
            <v>0.2158656076668998</v>
          </cell>
          <cell r="AK348">
            <v>0.23051585950589248</v>
          </cell>
          <cell r="AL348">
            <v>0.26108979517262021</v>
          </cell>
          <cell r="AM348">
            <v>0.27400793142056185</v>
          </cell>
          <cell r="AN348">
            <v>0.25611412098938224</v>
          </cell>
          <cell r="AO348">
            <v>0.33398073466596701</v>
          </cell>
          <cell r="AQ348" t="str">
            <v>Never Smoked</v>
          </cell>
          <cell r="AR348">
            <v>2.2686782820624144E-2</v>
          </cell>
          <cell r="AS348">
            <v>2.6767335350695576E-2</v>
          </cell>
          <cell r="AT348">
            <v>2.858396657873067E-2</v>
          </cell>
          <cell r="AU348">
            <v>3.6552571324166824E-2</v>
          </cell>
          <cell r="AV348">
            <v>4.3841269027289895E-2</v>
          </cell>
          <cell r="AW348">
            <v>4.8661682987982624E-2</v>
          </cell>
          <cell r="AX348">
            <v>5.811264783187825E-2</v>
          </cell>
        </row>
        <row r="349">
          <cell r="G349">
            <v>435658</v>
          </cell>
          <cell r="H349">
            <v>320035</v>
          </cell>
          <cell r="I349">
            <v>257217</v>
          </cell>
          <cell r="J349">
            <v>220378</v>
          </cell>
          <cell r="K349">
            <v>199108</v>
          </cell>
          <cell r="L349">
            <v>188658</v>
          </cell>
          <cell r="M349">
            <v>179339</v>
          </cell>
          <cell r="O349" t="str">
            <v>All people</v>
          </cell>
          <cell r="P349">
            <v>3.2</v>
          </cell>
          <cell r="Q349">
            <v>4.4000000000000004</v>
          </cell>
          <cell r="R349">
            <v>4.3</v>
          </cell>
          <cell r="S349">
            <v>5.4</v>
          </cell>
          <cell r="T349">
            <v>7.2</v>
          </cell>
          <cell r="U349">
            <v>7.7</v>
          </cell>
          <cell r="V349">
            <v>7.9</v>
          </cell>
          <cell r="Y349" t="str">
            <v>All people</v>
          </cell>
          <cell r="Z349">
            <v>27882.112000000001</v>
          </cell>
          <cell r="AA349">
            <v>28163.08</v>
          </cell>
          <cell r="AB349">
            <v>22120.661999999997</v>
          </cell>
          <cell r="AC349">
            <v>23800.824000000004</v>
          </cell>
          <cell r="AD349">
            <v>28671.552000000003</v>
          </cell>
          <cell r="AE349">
            <v>29053.332000000002</v>
          </cell>
          <cell r="AF349">
            <v>28335.562000000002</v>
          </cell>
          <cell r="AH349" t="str">
            <v>All people</v>
          </cell>
          <cell r="AI349">
            <v>1</v>
          </cell>
          <cell r="AJ349">
            <v>1</v>
          </cell>
          <cell r="AK349">
            <v>1</v>
          </cell>
          <cell r="AL349">
            <v>1</v>
          </cell>
          <cell r="AM349">
            <v>1</v>
          </cell>
          <cell r="AN349">
            <v>1</v>
          </cell>
          <cell r="AO349">
            <v>1</v>
          </cell>
          <cell r="AQ349" t="str">
            <v>All people</v>
          </cell>
          <cell r="AR349">
            <v>6.4000000000000001E-2</v>
          </cell>
          <cell r="AS349">
            <v>8.8000000000000009E-2</v>
          </cell>
          <cell r="AT349">
            <v>8.5999999999999993E-2</v>
          </cell>
          <cell r="AU349">
            <v>0.10800000000000001</v>
          </cell>
          <cell r="AV349">
            <v>0.14400000000000002</v>
          </cell>
          <cell r="AW349">
            <v>0.154</v>
          </cell>
          <cell r="AX349">
            <v>0.158</v>
          </cell>
        </row>
        <row r="350">
          <cell r="G350">
            <v>190544</v>
          </cell>
          <cell r="H350">
            <v>147077</v>
          </cell>
          <cell r="I350">
            <v>106537</v>
          </cell>
          <cell r="J350">
            <v>88946</v>
          </cell>
          <cell r="K350">
            <v>87640</v>
          </cell>
          <cell r="L350">
            <v>79563</v>
          </cell>
          <cell r="M350">
            <v>66007</v>
          </cell>
          <cell r="O350" t="str">
            <v>Current Smoker</v>
          </cell>
          <cell r="P350">
            <v>5.4</v>
          </cell>
          <cell r="Q350">
            <v>6.9</v>
          </cell>
          <cell r="R350">
            <v>7</v>
          </cell>
          <cell r="S350">
            <v>8.5</v>
          </cell>
          <cell r="T350">
            <v>9.6999999999999993</v>
          </cell>
          <cell r="U350">
            <v>11</v>
          </cell>
          <cell r="V350">
            <v>12.1</v>
          </cell>
          <cell r="Y350" t="str">
            <v>Current Smoker</v>
          </cell>
          <cell r="Z350">
            <v>20578.752</v>
          </cell>
          <cell r="AA350">
            <v>20296.626</v>
          </cell>
          <cell r="AB350">
            <v>14915.18</v>
          </cell>
          <cell r="AC350">
            <v>15120.82</v>
          </cell>
          <cell r="AD350">
            <v>17002.159999999996</v>
          </cell>
          <cell r="AE350">
            <v>17503.86</v>
          </cell>
          <cell r="AF350">
            <v>15973.694</v>
          </cell>
          <cell r="AH350" t="str">
            <v>Current Smoker</v>
          </cell>
          <cell r="AI350">
            <v>0.43737059803791045</v>
          </cell>
          <cell r="AJ350">
            <v>0.45956536003874576</v>
          </cell>
          <cell r="AK350">
            <v>0.41419113044627687</v>
          </cell>
          <cell r="AL350">
            <v>0.40360653059742807</v>
          </cell>
          <cell r="AM350">
            <v>0.44016312754886794</v>
          </cell>
          <cell r="AN350">
            <v>0.42173138695417106</v>
          </cell>
          <cell r="AO350">
            <v>0.36805714317577326</v>
          </cell>
          <cell r="AQ350" t="str">
            <v>Current Smoker</v>
          </cell>
          <cell r="AR350">
            <v>4.7236024588094325E-2</v>
          </cell>
          <cell r="AS350">
            <v>6.3420019685346926E-2</v>
          </cell>
          <cell r="AT350">
            <v>5.7986758262478767E-2</v>
          </cell>
          <cell r="AU350">
            <v>6.8613110201562771E-2</v>
          </cell>
          <cell r="AV350">
            <v>8.5391646744480368E-2</v>
          </cell>
          <cell r="AW350">
            <v>9.2780905129917629E-2</v>
          </cell>
          <cell r="AX350">
            <v>8.906982864853713E-2</v>
          </cell>
        </row>
        <row r="351">
          <cell r="G351">
            <v>104250</v>
          </cell>
          <cell r="H351">
            <v>87460</v>
          </cell>
          <cell r="I351">
            <v>66826</v>
          </cell>
          <cell r="J351">
            <v>50895</v>
          </cell>
          <cell r="K351">
            <v>38297</v>
          </cell>
          <cell r="L351">
            <v>43390</v>
          </cell>
          <cell r="M351">
            <v>37439</v>
          </cell>
          <cell r="O351" t="str">
            <v>Former smoker</v>
          </cell>
          <cell r="P351">
            <v>6.7</v>
          </cell>
          <cell r="Q351">
            <v>8.4</v>
          </cell>
          <cell r="R351">
            <v>8.6999999999999993</v>
          </cell>
          <cell r="S351">
            <v>11.1</v>
          </cell>
          <cell r="T351">
            <v>15.2</v>
          </cell>
          <cell r="U351">
            <v>15.1</v>
          </cell>
          <cell r="V351">
            <v>16.399999999999999</v>
          </cell>
          <cell r="Y351" t="str">
            <v>Former smoker</v>
          </cell>
          <cell r="Z351">
            <v>13969.5</v>
          </cell>
          <cell r="AA351">
            <v>14693.28</v>
          </cell>
          <cell r="AB351">
            <v>11627.723999999998</v>
          </cell>
          <cell r="AC351">
            <v>11298.69</v>
          </cell>
          <cell r="AD351">
            <v>11642.288</v>
          </cell>
          <cell r="AE351">
            <v>13103.78</v>
          </cell>
          <cell r="AF351">
            <v>12279.992</v>
          </cell>
          <cell r="AH351" t="str">
            <v>Former smoker</v>
          </cell>
          <cell r="AI351">
            <v>0.23929320705691162</v>
          </cell>
          <cell r="AJ351">
            <v>0.27328260971456247</v>
          </cell>
          <cell r="AK351">
            <v>0.25980397874168504</v>
          </cell>
          <cell r="AL351">
            <v>0.23094410512846109</v>
          </cell>
          <cell r="AM351">
            <v>0.19234284910701729</v>
          </cell>
          <cell r="AN351">
            <v>0.22999289720022476</v>
          </cell>
          <cell r="AO351">
            <v>0.2087610614534485</v>
          </cell>
          <cell r="AQ351" t="str">
            <v>Former smoker</v>
          </cell>
          <cell r="AR351">
            <v>3.2065289745626162E-2</v>
          </cell>
          <cell r="AS351">
            <v>4.5911478432046494E-2</v>
          </cell>
          <cell r="AT351">
            <v>4.5205892301053187E-2</v>
          </cell>
          <cell r="AU351">
            <v>5.1269591338518355E-2</v>
          </cell>
          <cell r="AV351">
            <v>5.8472226128533256E-2</v>
          </cell>
          <cell r="AW351">
            <v>6.9457854954467879E-2</v>
          </cell>
          <cell r="AX351">
            <v>6.8473628156731095E-2</v>
          </cell>
        </row>
        <row r="352">
          <cell r="G352">
            <v>140864</v>
          </cell>
          <cell r="H352">
            <v>85498</v>
          </cell>
          <cell r="I352">
            <v>83854</v>
          </cell>
          <cell r="J352">
            <v>80537</v>
          </cell>
          <cell r="K352">
            <v>73171</v>
          </cell>
          <cell r="L352">
            <v>65705</v>
          </cell>
          <cell r="M352">
            <v>75893</v>
          </cell>
          <cell r="O352" t="str">
            <v>Never Smoked</v>
          </cell>
          <cell r="P352">
            <v>6</v>
          </cell>
          <cell r="Q352">
            <v>8.4</v>
          </cell>
          <cell r="R352">
            <v>7.8</v>
          </cell>
          <cell r="S352">
            <v>8.6999999999999993</v>
          </cell>
          <cell r="T352">
            <v>10.7</v>
          </cell>
          <cell r="U352">
            <v>11.9</v>
          </cell>
          <cell r="V352">
            <v>11.2</v>
          </cell>
          <cell r="Y352" t="str">
            <v>Never Smoked</v>
          </cell>
          <cell r="Z352">
            <v>16903.68</v>
          </cell>
          <cell r="AA352">
            <v>14363.664000000001</v>
          </cell>
          <cell r="AB352">
            <v>13081.223999999998</v>
          </cell>
          <cell r="AC352">
            <v>14013.437999999998</v>
          </cell>
          <cell r="AD352">
            <v>15658.593999999999</v>
          </cell>
          <cell r="AE352">
            <v>15637.79</v>
          </cell>
          <cell r="AF352">
            <v>17000.031999999999</v>
          </cell>
          <cell r="AH352" t="str">
            <v>Never Smoked</v>
          </cell>
          <cell r="AI352">
            <v>0.3233361949051779</v>
          </cell>
          <cell r="AJ352">
            <v>0.26715203024669176</v>
          </cell>
          <cell r="AK352">
            <v>0.3260048908120381</v>
          </cell>
          <cell r="AL352">
            <v>0.36544936427411084</v>
          </cell>
          <cell r="AM352">
            <v>0.36749402334411474</v>
          </cell>
          <cell r="AN352">
            <v>0.34827571584560424</v>
          </cell>
          <cell r="AO352">
            <v>0.42318179537077827</v>
          </cell>
          <cell r="AQ352" t="str">
            <v>Never Smoked</v>
          </cell>
          <cell r="AR352">
            <v>3.8800343388621351E-2</v>
          </cell>
          <cell r="AS352">
            <v>4.4881541081444223E-2</v>
          </cell>
          <cell r="AT352">
            <v>5.0856762966677939E-2</v>
          </cell>
          <cell r="AU352">
            <v>6.3588189383695287E-2</v>
          </cell>
          <cell r="AV352">
            <v>7.8643720995640556E-2</v>
          </cell>
          <cell r="AW352">
            <v>8.2889620371253817E-2</v>
          </cell>
          <cell r="AX352">
            <v>9.4792722163054316E-2</v>
          </cell>
        </row>
        <row r="353">
          <cell r="G353">
            <v>517904</v>
          </cell>
          <cell r="H353">
            <v>402030</v>
          </cell>
          <cell r="I353">
            <v>339050</v>
          </cell>
          <cell r="J353">
            <v>294104</v>
          </cell>
          <cell r="K353">
            <v>268904</v>
          </cell>
          <cell r="L353">
            <v>242884</v>
          </cell>
          <cell r="M353">
            <v>241832</v>
          </cell>
          <cell r="O353" t="str">
            <v>All people</v>
          </cell>
          <cell r="P353">
            <v>2.9</v>
          </cell>
          <cell r="Q353">
            <v>3.7</v>
          </cell>
          <cell r="R353">
            <v>4</v>
          </cell>
          <cell r="S353">
            <v>4.9000000000000004</v>
          </cell>
          <cell r="T353">
            <v>5.6</v>
          </cell>
          <cell r="U353">
            <v>6.6</v>
          </cell>
          <cell r="V353">
            <v>6.8</v>
          </cell>
          <cell r="Y353" t="str">
            <v>All people</v>
          </cell>
          <cell r="Z353">
            <v>30038.431999999997</v>
          </cell>
          <cell r="AA353">
            <v>29750.22</v>
          </cell>
          <cell r="AB353">
            <v>27124</v>
          </cell>
          <cell r="AC353">
            <v>28822.192000000003</v>
          </cell>
          <cell r="AD353">
            <v>30117.248</v>
          </cell>
          <cell r="AE353">
            <v>32060.687999999998</v>
          </cell>
          <cell r="AF353">
            <v>32889.151999999995</v>
          </cell>
          <cell r="AH353" t="str">
            <v>All people</v>
          </cell>
          <cell r="AI353">
            <v>1</v>
          </cell>
          <cell r="AJ353">
            <v>1</v>
          </cell>
          <cell r="AK353">
            <v>1</v>
          </cell>
          <cell r="AL353">
            <v>1</v>
          </cell>
          <cell r="AM353">
            <v>1</v>
          </cell>
          <cell r="AN353">
            <v>1</v>
          </cell>
          <cell r="AO353">
            <v>1</v>
          </cell>
          <cell r="AQ353" t="str">
            <v>All people</v>
          </cell>
          <cell r="AR353">
            <v>5.7999999999999996E-2</v>
          </cell>
          <cell r="AS353">
            <v>7.400000000000001E-2</v>
          </cell>
          <cell r="AT353">
            <v>0.08</v>
          </cell>
          <cell r="AU353">
            <v>9.8000000000000004E-2</v>
          </cell>
          <cell r="AV353">
            <v>0.11199999999999999</v>
          </cell>
          <cell r="AW353">
            <v>0.13200000000000001</v>
          </cell>
          <cell r="AX353">
            <v>0.13600000000000001</v>
          </cell>
        </row>
        <row r="354">
          <cell r="G354">
            <v>283275</v>
          </cell>
          <cell r="H354">
            <v>209020</v>
          </cell>
          <cell r="I354">
            <v>178887</v>
          </cell>
          <cell r="J354">
            <v>154811</v>
          </cell>
          <cell r="K354">
            <v>147096</v>
          </cell>
          <cell r="L354">
            <v>125253</v>
          </cell>
          <cell r="M354">
            <v>115886</v>
          </cell>
          <cell r="O354" t="str">
            <v>Current Smoker</v>
          </cell>
          <cell r="P354">
            <v>4.2</v>
          </cell>
          <cell r="Q354">
            <v>5.4</v>
          </cell>
          <cell r="R354">
            <v>5.6</v>
          </cell>
          <cell r="S354">
            <v>6.3</v>
          </cell>
          <cell r="T354">
            <v>8</v>
          </cell>
          <cell r="U354">
            <v>8.5</v>
          </cell>
          <cell r="V354">
            <v>9.6999999999999993</v>
          </cell>
          <cell r="Y354" t="str">
            <v>Current Smoker</v>
          </cell>
          <cell r="Z354">
            <v>23795.1</v>
          </cell>
          <cell r="AA354">
            <v>22574.16</v>
          </cell>
          <cell r="AB354">
            <v>20035.343999999997</v>
          </cell>
          <cell r="AC354">
            <v>19506.185999999998</v>
          </cell>
          <cell r="AD354">
            <v>23535.360000000001</v>
          </cell>
          <cell r="AE354">
            <v>21293.01</v>
          </cell>
          <cell r="AF354">
            <v>22481.883999999998</v>
          </cell>
          <cell r="AH354" t="str">
            <v>Current Smoker</v>
          </cell>
          <cell r="AI354">
            <v>0.54696430226451231</v>
          </cell>
          <cell r="AJ354">
            <v>0.51991144939432377</v>
          </cell>
          <cell r="AK354">
            <v>0.52761244654180794</v>
          </cell>
          <cell r="AL354">
            <v>0.52638182411663903</v>
          </cell>
          <cell r="AM354">
            <v>0.5470204980215988</v>
          </cell>
          <cell r="AN354">
            <v>0.5156906177434496</v>
          </cell>
          <cell r="AO354">
            <v>0.47920043666677692</v>
          </cell>
          <cell r="AQ354" t="str">
            <v>Current Smoker</v>
          </cell>
          <cell r="AR354">
            <v>4.5945001390219037E-2</v>
          </cell>
          <cell r="AS354">
            <v>5.615043653458697E-2</v>
          </cell>
          <cell r="AT354">
            <v>5.9092594012682485E-2</v>
          </cell>
          <cell r="AU354">
            <v>6.6324109838696521E-2</v>
          </cell>
          <cell r="AV354">
            <v>8.7523279683455801E-2</v>
          </cell>
          <cell r="AW354">
            <v>8.7667405016386438E-2</v>
          </cell>
          <cell r="AX354">
            <v>9.296488471335472E-2</v>
          </cell>
        </row>
        <row r="355">
          <cell r="G355">
            <v>145352</v>
          </cell>
          <cell r="H355">
            <v>122639</v>
          </cell>
          <cell r="I355">
            <v>106568</v>
          </cell>
          <cell r="J355">
            <v>85504</v>
          </cell>
          <cell r="K355">
            <v>66740</v>
          </cell>
          <cell r="L355">
            <v>72812</v>
          </cell>
          <cell r="M355">
            <v>61176</v>
          </cell>
          <cell r="O355" t="str">
            <v>Former smoker</v>
          </cell>
          <cell r="P355">
            <v>6</v>
          </cell>
          <cell r="Q355">
            <v>7.7</v>
          </cell>
          <cell r="R355">
            <v>7</v>
          </cell>
          <cell r="S355">
            <v>8.5</v>
          </cell>
          <cell r="T355">
            <v>11.2</v>
          </cell>
          <cell r="U355">
            <v>11.4</v>
          </cell>
          <cell r="V355">
            <v>12.6</v>
          </cell>
          <cell r="Y355" t="str">
            <v>Former smoker</v>
          </cell>
          <cell r="Z355">
            <v>17442.240000000002</v>
          </cell>
          <cell r="AA355">
            <v>18886.406000000003</v>
          </cell>
          <cell r="AB355">
            <v>14919.52</v>
          </cell>
          <cell r="AC355">
            <v>14535.68</v>
          </cell>
          <cell r="AD355">
            <v>14949.76</v>
          </cell>
          <cell r="AE355">
            <v>16601.136000000002</v>
          </cell>
          <cell r="AF355">
            <v>15416.351999999999</v>
          </cell>
          <cell r="AH355" t="str">
            <v>Former smoker</v>
          </cell>
          <cell r="AI355">
            <v>0.28065432975995552</v>
          </cell>
          <cell r="AJ355">
            <v>0.30504937442479418</v>
          </cell>
          <cell r="AK355">
            <v>0.31431352307919186</v>
          </cell>
          <cell r="AL355">
            <v>0.29072708973696382</v>
          </cell>
          <cell r="AM355">
            <v>0.24819266355279207</v>
          </cell>
          <cell r="AN355">
            <v>0.29978096539912058</v>
          </cell>
          <cell r="AO355">
            <v>0.25296900327500083</v>
          </cell>
          <cell r="AQ355" t="str">
            <v>Former smoker</v>
          </cell>
          <cell r="AR355">
            <v>3.3678519571194665E-2</v>
          </cell>
          <cell r="AS355">
            <v>4.6977603661418302E-2</v>
          </cell>
          <cell r="AT355">
            <v>4.400389323108686E-2</v>
          </cell>
          <cell r="AU355">
            <v>4.9423605255283852E-2</v>
          </cell>
          <cell r="AV355">
            <v>5.559515663582542E-2</v>
          </cell>
          <cell r="AW355">
            <v>6.8350060110999492E-2</v>
          </cell>
          <cell r="AX355">
            <v>6.3748188825300214E-2</v>
          </cell>
        </row>
        <row r="356">
          <cell r="G356">
            <v>89277</v>
          </cell>
          <cell r="H356">
            <v>70371</v>
          </cell>
          <cell r="I356">
            <v>53595</v>
          </cell>
          <cell r="J356">
            <v>53789</v>
          </cell>
          <cell r="K356">
            <v>55068</v>
          </cell>
          <cell r="L356">
            <v>44819</v>
          </cell>
          <cell r="M356">
            <v>64770</v>
          </cell>
          <cell r="O356" t="str">
            <v>Never Smoked</v>
          </cell>
          <cell r="P356">
            <v>7.2</v>
          </cell>
          <cell r="Q356">
            <v>9.3000000000000007</v>
          </cell>
          <cell r="R356">
            <v>9.9</v>
          </cell>
          <cell r="S356">
            <v>11.1</v>
          </cell>
          <cell r="T356">
            <v>12.1</v>
          </cell>
          <cell r="U356">
            <v>15.1</v>
          </cell>
          <cell r="V356">
            <v>12.6</v>
          </cell>
          <cell r="Y356" t="str">
            <v>Never Smoked</v>
          </cell>
          <cell r="Z356">
            <v>12855.888000000001</v>
          </cell>
          <cell r="AA356">
            <v>13089.006000000001</v>
          </cell>
          <cell r="AB356">
            <v>10611.81</v>
          </cell>
          <cell r="AC356">
            <v>11941.158000000001</v>
          </cell>
          <cell r="AD356">
            <v>13326.455999999998</v>
          </cell>
          <cell r="AE356">
            <v>13535.338</v>
          </cell>
          <cell r="AF356">
            <v>16322.04</v>
          </cell>
          <cell r="AH356" t="str">
            <v>Never Smoked</v>
          </cell>
          <cell r="AI356">
            <v>0.17238136797553213</v>
          </cell>
          <cell r="AJ356">
            <v>0.17503917618088202</v>
          </cell>
          <cell r="AK356">
            <v>0.15807403037900014</v>
          </cell>
          <cell r="AL356">
            <v>0.18289108614639718</v>
          </cell>
          <cell r="AM356">
            <v>0.20478683842560913</v>
          </cell>
          <cell r="AN356">
            <v>0.18452841685742988</v>
          </cell>
          <cell r="AO356">
            <v>0.26783056005822226</v>
          </cell>
          <cell r="AQ356" t="str">
            <v>Never Smoked</v>
          </cell>
          <cell r="AR356">
            <v>2.4822916988476627E-2</v>
          </cell>
          <cell r="AS356">
            <v>3.2557286769644062E-2</v>
          </cell>
          <cell r="AT356">
            <v>3.129865801504203E-2</v>
          </cell>
          <cell r="AU356">
            <v>4.0601821124500177E-2</v>
          </cell>
          <cell r="AV356">
            <v>4.9558414898997406E-2</v>
          </cell>
          <cell r="AW356">
            <v>5.5727581890943824E-2</v>
          </cell>
          <cell r="AX356">
            <v>6.7493301134672001E-2</v>
          </cell>
        </row>
        <row r="357">
          <cell r="G357">
            <v>1740669</v>
          </cell>
          <cell r="H357">
            <v>1513698</v>
          </cell>
          <cell r="I357">
            <v>1298455</v>
          </cell>
          <cell r="J357">
            <v>1291418</v>
          </cell>
          <cell r="K357">
            <v>1242050</v>
          </cell>
          <cell r="L357">
            <v>1156947</v>
          </cell>
          <cell r="M357">
            <v>1129727</v>
          </cell>
          <cell r="O357" t="str">
            <v>All people</v>
          </cell>
          <cell r="P357">
            <v>1.5</v>
          </cell>
          <cell r="Q357">
            <v>1.7</v>
          </cell>
          <cell r="R357">
            <v>2.2000000000000002</v>
          </cell>
          <cell r="S357">
            <v>2.2999999999999998</v>
          </cell>
          <cell r="T357">
            <v>2.7</v>
          </cell>
          <cell r="U357">
            <v>2.9</v>
          </cell>
          <cell r="V357">
            <v>3</v>
          </cell>
          <cell r="Y357" t="str">
            <v>All people</v>
          </cell>
          <cell r="Z357">
            <v>52220.07</v>
          </cell>
          <cell r="AA357">
            <v>51465.732000000004</v>
          </cell>
          <cell r="AB357">
            <v>57132.02</v>
          </cell>
          <cell r="AC357">
            <v>59405.227999999996</v>
          </cell>
          <cell r="AD357">
            <v>67070.7</v>
          </cell>
          <cell r="AE357">
            <v>67102.925999999992</v>
          </cell>
          <cell r="AF357">
            <v>67783.62</v>
          </cell>
          <cell r="AH357" t="str">
            <v>All people</v>
          </cell>
          <cell r="AI357">
            <v>1</v>
          </cell>
          <cell r="AJ357">
            <v>1</v>
          </cell>
          <cell r="AK357">
            <v>1</v>
          </cell>
          <cell r="AL357">
            <v>1</v>
          </cell>
          <cell r="AM357">
            <v>1</v>
          </cell>
          <cell r="AN357">
            <v>1</v>
          </cell>
          <cell r="AO357">
            <v>1</v>
          </cell>
          <cell r="AQ357" t="str">
            <v>All people</v>
          </cell>
          <cell r="AR357">
            <v>0.03</v>
          </cell>
          <cell r="AS357">
            <v>3.4000000000000002E-2</v>
          </cell>
          <cell r="AT357">
            <v>4.4000000000000004E-2</v>
          </cell>
          <cell r="AU357">
            <v>4.5999999999999999E-2</v>
          </cell>
          <cell r="AV357">
            <v>5.4000000000000006E-2</v>
          </cell>
          <cell r="AW357">
            <v>5.7999999999999996E-2</v>
          </cell>
          <cell r="AX357">
            <v>0.06</v>
          </cell>
        </row>
        <row r="358">
          <cell r="G358">
            <v>578879</v>
          </cell>
          <cell r="H358">
            <v>453002</v>
          </cell>
          <cell r="I358">
            <v>432215</v>
          </cell>
          <cell r="J358">
            <v>444243</v>
          </cell>
          <cell r="K358">
            <v>440505</v>
          </cell>
          <cell r="L358">
            <v>417345</v>
          </cell>
          <cell r="M358">
            <v>415246</v>
          </cell>
          <cell r="O358" t="str">
            <v>Current Smoker</v>
          </cell>
          <cell r="P358">
            <v>2.9</v>
          </cell>
          <cell r="Q358">
            <v>3.2</v>
          </cell>
          <cell r="R358">
            <v>3.7</v>
          </cell>
          <cell r="S358">
            <v>3.9</v>
          </cell>
          <cell r="T358">
            <v>4.5</v>
          </cell>
          <cell r="U358">
            <v>4.9000000000000004</v>
          </cell>
          <cell r="V358">
            <v>4.9000000000000004</v>
          </cell>
          <cell r="Y358" t="str">
            <v>Current Smoker</v>
          </cell>
          <cell r="Z358">
            <v>33574.981999999996</v>
          </cell>
          <cell r="AA358">
            <v>28992.128000000004</v>
          </cell>
          <cell r="AB358">
            <v>31983.91</v>
          </cell>
          <cell r="AC358">
            <v>34650.953999999998</v>
          </cell>
          <cell r="AD358">
            <v>39645.449999999997</v>
          </cell>
          <cell r="AE358">
            <v>40899.810000000005</v>
          </cell>
          <cell r="AF358">
            <v>40694.108</v>
          </cell>
          <cell r="AH358" t="str">
            <v>Current Smoker</v>
          </cell>
          <cell r="AI358">
            <v>0.33256121640587616</v>
          </cell>
          <cell r="AJ358">
            <v>0.29926841417508643</v>
          </cell>
          <cell r="AK358">
            <v>0.33286867854488605</v>
          </cell>
          <cell r="AL358">
            <v>0.34399628935015619</v>
          </cell>
          <cell r="AM358">
            <v>0.35465963528038325</v>
          </cell>
          <cell r="AN358">
            <v>0.36072957533923333</v>
          </cell>
          <cell r="AO358">
            <v>0.36756313693485237</v>
          </cell>
          <cell r="AQ358" t="str">
            <v>Current Smoker</v>
          </cell>
          <cell r="AR358">
            <v>1.9288550551540818E-2</v>
          </cell>
          <cell r="AS358">
            <v>1.9153178507205534E-2</v>
          </cell>
          <cell r="AT358">
            <v>2.4632282212321568E-2</v>
          </cell>
          <cell r="AU358">
            <v>2.6831710569312182E-2</v>
          </cell>
          <cell r="AV358">
            <v>3.1919367175234491E-2</v>
          </cell>
          <cell r="AW358">
            <v>3.5351498383244868E-2</v>
          </cell>
          <cell r="AX358">
            <v>3.6021187419615533E-2</v>
          </cell>
        </row>
        <row r="359">
          <cell r="G359">
            <v>708168</v>
          </cell>
          <cell r="H359">
            <v>690538</v>
          </cell>
          <cell r="I359">
            <v>556769</v>
          </cell>
          <cell r="J359">
            <v>508703</v>
          </cell>
          <cell r="K359">
            <v>491380</v>
          </cell>
          <cell r="L359">
            <v>451975</v>
          </cell>
          <cell r="M359">
            <v>438682</v>
          </cell>
          <cell r="O359" t="str">
            <v>Former smoker</v>
          </cell>
          <cell r="P359">
            <v>2.9</v>
          </cell>
          <cell r="Q359">
            <v>3.1</v>
          </cell>
          <cell r="R359">
            <v>3.2</v>
          </cell>
          <cell r="S359">
            <v>3.4</v>
          </cell>
          <cell r="T359">
            <v>4.5</v>
          </cell>
          <cell r="U359">
            <v>4.5999999999999996</v>
          </cell>
          <cell r="V359">
            <v>4.9000000000000004</v>
          </cell>
          <cell r="Y359" t="str">
            <v>Former smoker</v>
          </cell>
          <cell r="Z359">
            <v>41073.743999999999</v>
          </cell>
          <cell r="AA359">
            <v>42813.356000000007</v>
          </cell>
          <cell r="AB359">
            <v>35633.216</v>
          </cell>
          <cell r="AC359">
            <v>34591.803999999996</v>
          </cell>
          <cell r="AD359">
            <v>44224.2</v>
          </cell>
          <cell r="AE359">
            <v>41581.699999999997</v>
          </cell>
          <cell r="AF359">
            <v>42990.836000000003</v>
          </cell>
          <cell r="AH359" t="str">
            <v>Former smoker</v>
          </cell>
          <cell r="AI359">
            <v>0.40683668175856524</v>
          </cell>
          <cell r="AJ359">
            <v>0.45619271479515727</v>
          </cell>
          <cell r="AK359">
            <v>0.42879345067792107</v>
          </cell>
          <cell r="AL359">
            <v>0.39391041475339511</v>
          </cell>
          <cell r="AM359">
            <v>0.39562014411658147</v>
          </cell>
          <cell r="AN359">
            <v>0.39066180213959673</v>
          </cell>
          <cell r="AO359">
            <v>0.38830797174892695</v>
          </cell>
          <cell r="AQ359" t="str">
            <v>Former smoker</v>
          </cell>
          <cell r="AR359">
            <v>2.3596527541996783E-2</v>
          </cell>
          <cell r="AS359">
            <v>2.8283948317299749E-2</v>
          </cell>
          <cell r="AT359">
            <v>2.7442780843386951E-2</v>
          </cell>
          <cell r="AU359">
            <v>2.6785908203230867E-2</v>
          </cell>
          <cell r="AV359">
            <v>3.5605812970492333E-2</v>
          </cell>
          <cell r="AW359">
            <v>3.5940885796842896E-2</v>
          </cell>
          <cell r="AX359">
            <v>3.805418123139484E-2</v>
          </cell>
        </row>
        <row r="360">
          <cell r="G360">
            <v>453622</v>
          </cell>
          <cell r="H360">
            <v>370158</v>
          </cell>
          <cell r="I360">
            <v>309471</v>
          </cell>
          <cell r="J360">
            <v>338472</v>
          </cell>
          <cell r="K360">
            <v>310165</v>
          </cell>
          <cell r="L360">
            <v>287627</v>
          </cell>
          <cell r="M360">
            <v>275799</v>
          </cell>
          <cell r="O360" t="str">
            <v>Never Smoked</v>
          </cell>
          <cell r="P360">
            <v>3.1</v>
          </cell>
          <cell r="Q360">
            <v>3.8</v>
          </cell>
          <cell r="R360">
            <v>4.3</v>
          </cell>
          <cell r="S360">
            <v>4.5</v>
          </cell>
          <cell r="T360">
            <v>5.2</v>
          </cell>
          <cell r="U360">
            <v>6.2</v>
          </cell>
          <cell r="V360">
            <v>6.2</v>
          </cell>
          <cell r="Y360" t="str">
            <v>Never Smoked</v>
          </cell>
          <cell r="Z360">
            <v>28124.563999999998</v>
          </cell>
          <cell r="AA360">
            <v>28132.007999999998</v>
          </cell>
          <cell r="AB360">
            <v>26614.506000000001</v>
          </cell>
          <cell r="AC360">
            <v>30462.48</v>
          </cell>
          <cell r="AD360">
            <v>32257.16</v>
          </cell>
          <cell r="AE360">
            <v>35665.748</v>
          </cell>
          <cell r="AF360">
            <v>34199.076000000001</v>
          </cell>
          <cell r="AH360" t="str">
            <v>Never Smoked</v>
          </cell>
          <cell r="AI360">
            <v>0.26060210183555865</v>
          </cell>
          <cell r="AJ360">
            <v>0.24453887102975627</v>
          </cell>
          <cell r="AK360">
            <v>0.2383378707771929</v>
          </cell>
          <cell r="AL360">
            <v>0.2620932958964487</v>
          </cell>
          <cell r="AM360">
            <v>0.24972022060303531</v>
          </cell>
          <cell r="AN360">
            <v>0.24860862252116994</v>
          </cell>
          <cell r="AO360">
            <v>0.24412889131622065</v>
          </cell>
          <cell r="AQ360" t="str">
            <v>Never Smoked</v>
          </cell>
          <cell r="AR360">
            <v>1.6157330313804636E-2</v>
          </cell>
          <cell r="AS360">
            <v>1.8584954198261477E-2</v>
          </cell>
          <cell r="AT360">
            <v>2.0497056886838588E-2</v>
          </cell>
          <cell r="AU360">
            <v>2.3588396630680384E-2</v>
          </cell>
          <cell r="AV360">
            <v>2.5970902942715673E-2</v>
          </cell>
          <cell r="AW360">
            <v>3.0827469192625072E-2</v>
          </cell>
          <cell r="AX360">
            <v>3.0271982523211362E-2</v>
          </cell>
        </row>
        <row r="361">
          <cell r="G361">
            <v>873028</v>
          </cell>
          <cell r="H361">
            <v>790043</v>
          </cell>
          <cell r="I361">
            <v>651105</v>
          </cell>
          <cell r="J361">
            <v>635793</v>
          </cell>
          <cell r="K361">
            <v>609907</v>
          </cell>
          <cell r="L361">
            <v>530350</v>
          </cell>
          <cell r="M361">
            <v>497416</v>
          </cell>
          <cell r="O361" t="str">
            <v>All people</v>
          </cell>
          <cell r="P361">
            <v>2.2999999999999998</v>
          </cell>
          <cell r="Q361">
            <v>2.5</v>
          </cell>
          <cell r="R361">
            <v>3.2</v>
          </cell>
          <cell r="S361">
            <v>3.4</v>
          </cell>
          <cell r="T361">
            <v>3.9</v>
          </cell>
          <cell r="U361">
            <v>4.2</v>
          </cell>
          <cell r="V361">
            <v>4.5999999999999996</v>
          </cell>
          <cell r="Y361" t="str">
            <v>All people</v>
          </cell>
          <cell r="Z361">
            <v>40159.288</v>
          </cell>
          <cell r="AA361">
            <v>39502.15</v>
          </cell>
          <cell r="AB361">
            <v>41670.720000000001</v>
          </cell>
          <cell r="AC361">
            <v>43233.923999999992</v>
          </cell>
          <cell r="AD361">
            <v>47572.745999999999</v>
          </cell>
          <cell r="AE361">
            <v>44549.4</v>
          </cell>
          <cell r="AF361">
            <v>45762.27199999999</v>
          </cell>
          <cell r="AH361" t="str">
            <v>All people</v>
          </cell>
          <cell r="AI361">
            <v>1</v>
          </cell>
          <cell r="AJ361">
            <v>1</v>
          </cell>
          <cell r="AK361">
            <v>1</v>
          </cell>
          <cell r="AL361">
            <v>1</v>
          </cell>
          <cell r="AM361">
            <v>1</v>
          </cell>
          <cell r="AN361">
            <v>1</v>
          </cell>
          <cell r="AO361">
            <v>1</v>
          </cell>
          <cell r="AQ361" t="str">
            <v>All people</v>
          </cell>
          <cell r="AR361">
            <v>4.5999999999999999E-2</v>
          </cell>
          <cell r="AS361">
            <v>0.05</v>
          </cell>
          <cell r="AT361">
            <v>6.4000000000000001E-2</v>
          </cell>
          <cell r="AU361">
            <v>6.8000000000000005E-2</v>
          </cell>
          <cell r="AV361">
            <v>7.8E-2</v>
          </cell>
          <cell r="AW361">
            <v>8.4000000000000005E-2</v>
          </cell>
          <cell r="AX361">
            <v>9.1999999999999998E-2</v>
          </cell>
        </row>
        <row r="362">
          <cell r="G362">
            <v>259013</v>
          </cell>
          <cell r="H362">
            <v>218137</v>
          </cell>
          <cell r="I362">
            <v>202968</v>
          </cell>
          <cell r="J362">
            <v>190126</v>
          </cell>
          <cell r="K362">
            <v>185906</v>
          </cell>
          <cell r="L362">
            <v>175572</v>
          </cell>
          <cell r="M362">
            <v>166293</v>
          </cell>
          <cell r="O362" t="str">
            <v>Current Smoker</v>
          </cell>
          <cell r="P362">
            <v>4.3</v>
          </cell>
          <cell r="Q362">
            <v>5</v>
          </cell>
          <cell r="R362">
            <v>5.3</v>
          </cell>
          <cell r="S362">
            <v>6.5</v>
          </cell>
          <cell r="T362">
            <v>7.4</v>
          </cell>
          <cell r="U362">
            <v>8.1</v>
          </cell>
          <cell r="V362">
            <v>8</v>
          </cell>
          <cell r="Y362" t="str">
            <v>Current Smoker</v>
          </cell>
          <cell r="Z362">
            <v>22275.117999999999</v>
          </cell>
          <cell r="AA362">
            <v>21813.7</v>
          </cell>
          <cell r="AB362">
            <v>21514.607999999997</v>
          </cell>
          <cell r="AC362">
            <v>24716.38</v>
          </cell>
          <cell r="AD362">
            <v>27514.088000000003</v>
          </cell>
          <cell r="AE362">
            <v>28442.664000000001</v>
          </cell>
          <cell r="AF362">
            <v>26606.880000000001</v>
          </cell>
          <cell r="AH362" t="str">
            <v>Current Smoker</v>
          </cell>
          <cell r="AI362">
            <v>0.29668349697833291</v>
          </cell>
          <cell r="AJ362">
            <v>0.27610775616010774</v>
          </cell>
          <cell r="AK362">
            <v>0.31172852304927778</v>
          </cell>
          <cell r="AL362">
            <v>0.29903757984123763</v>
          </cell>
          <cell r="AM362">
            <v>0.30481040552084171</v>
          </cell>
          <cell r="AN362">
            <v>0.33104930706137459</v>
          </cell>
          <cell r="AO362">
            <v>0.33431373337407722</v>
          </cell>
          <cell r="AQ362" t="str">
            <v>Current Smoker</v>
          </cell>
          <cell r="AR362">
            <v>2.5514780740136626E-2</v>
          </cell>
          <cell r="AS362">
            <v>2.7610775616010774E-2</v>
          </cell>
          <cell r="AT362">
            <v>3.3043223443223441E-2</v>
          </cell>
          <cell r="AU362">
            <v>3.8874885379360895E-2</v>
          </cell>
          <cell r="AV362">
            <v>4.5111940017084573E-2</v>
          </cell>
          <cell r="AW362">
            <v>5.3629987743942682E-2</v>
          </cell>
          <cell r="AX362">
            <v>5.3490197339852358E-2</v>
          </cell>
        </row>
        <row r="363">
          <cell r="G363">
            <v>297439</v>
          </cell>
          <cell r="H363">
            <v>305068</v>
          </cell>
          <cell r="I363">
            <v>238528</v>
          </cell>
          <cell r="J363">
            <v>220850</v>
          </cell>
          <cell r="K363">
            <v>214649</v>
          </cell>
          <cell r="L363">
            <v>175658</v>
          </cell>
          <cell r="M363">
            <v>172234</v>
          </cell>
          <cell r="O363" t="str">
            <v>Former smoker</v>
          </cell>
          <cell r="P363">
            <v>4.3</v>
          </cell>
          <cell r="Q363">
            <v>4.0999999999999996</v>
          </cell>
          <cell r="R363">
            <v>5.3</v>
          </cell>
          <cell r="S363">
            <v>5.6</v>
          </cell>
          <cell r="T363">
            <v>6.3</v>
          </cell>
          <cell r="U363">
            <v>8.1</v>
          </cell>
          <cell r="V363">
            <v>8</v>
          </cell>
          <cell r="Y363" t="str">
            <v>Former smoker</v>
          </cell>
          <cell r="Z363">
            <v>25579.754000000001</v>
          </cell>
          <cell r="AA363">
            <v>25015.575999999997</v>
          </cell>
          <cell r="AB363">
            <v>25283.967999999997</v>
          </cell>
          <cell r="AC363">
            <v>24735.200000000001</v>
          </cell>
          <cell r="AD363">
            <v>27045.773999999998</v>
          </cell>
          <cell r="AE363">
            <v>28456.596000000001</v>
          </cell>
          <cell r="AF363">
            <v>27557.439999999999</v>
          </cell>
          <cell r="AH363" t="str">
            <v>Former smoker</v>
          </cell>
          <cell r="AI363">
            <v>0.34069812193881527</v>
          </cell>
          <cell r="AJ363">
            <v>0.38614100751478087</v>
          </cell>
          <cell r="AK363">
            <v>0.366343370116955</v>
          </cell>
          <cell r="AL363">
            <v>0.34736148400501421</v>
          </cell>
          <cell r="AM363">
            <v>0.35193726256626012</v>
          </cell>
          <cell r="AN363">
            <v>0.331211464127463</v>
          </cell>
          <cell r="AO363">
            <v>0.34625745854576451</v>
          </cell>
          <cell r="AQ363" t="str">
            <v>Former smoker</v>
          </cell>
          <cell r="AR363">
            <v>2.9300038486738112E-2</v>
          </cell>
          <cell r="AS363">
            <v>3.1663562616212032E-2</v>
          </cell>
          <cell r="AT363">
            <v>3.8832397232397231E-2</v>
          </cell>
          <cell r="AU363">
            <v>3.8904486208561594E-2</v>
          </cell>
          <cell r="AV363">
            <v>4.4344095083348779E-2</v>
          </cell>
          <cell r="AW363">
            <v>5.3656257188649005E-2</v>
          </cell>
          <cell r="AX363">
            <v>5.540119336732232E-2</v>
          </cell>
        </row>
        <row r="364">
          <cell r="G364">
            <v>316576</v>
          </cell>
          <cell r="H364">
            <v>266838</v>
          </cell>
          <cell r="I364">
            <v>209609</v>
          </cell>
          <cell r="J364">
            <v>224817</v>
          </cell>
          <cell r="K364">
            <v>209352</v>
          </cell>
          <cell r="L364">
            <v>179120</v>
          </cell>
          <cell r="M364">
            <v>158889</v>
          </cell>
          <cell r="O364" t="str">
            <v>Never Smoked</v>
          </cell>
          <cell r="P364">
            <v>3.9</v>
          </cell>
          <cell r="Q364">
            <v>4.5</v>
          </cell>
          <cell r="R364">
            <v>5.3</v>
          </cell>
          <cell r="S364">
            <v>5.6</v>
          </cell>
          <cell r="T364">
            <v>6.3</v>
          </cell>
          <cell r="U364">
            <v>8.1</v>
          </cell>
          <cell r="V364">
            <v>8</v>
          </cell>
          <cell r="Y364" t="str">
            <v>Never Smoked</v>
          </cell>
          <cell r="Z364">
            <v>24692.928</v>
          </cell>
          <cell r="AA364">
            <v>24015.42</v>
          </cell>
          <cell r="AB364">
            <v>22218.554</v>
          </cell>
          <cell r="AC364">
            <v>25179.504000000001</v>
          </cell>
          <cell r="AD364">
            <v>26378.351999999999</v>
          </cell>
          <cell r="AE364">
            <v>29017.439999999999</v>
          </cell>
          <cell r="AF364">
            <v>25422.240000000002</v>
          </cell>
          <cell r="AH364" t="str">
            <v>Never Smoked</v>
          </cell>
          <cell r="AI364">
            <v>0.36261838108285188</v>
          </cell>
          <cell r="AJ364">
            <v>0.33775123632511139</v>
          </cell>
          <cell r="AK364">
            <v>0.32192810683376721</v>
          </cell>
          <cell r="AL364">
            <v>0.35360093615374816</v>
          </cell>
          <cell r="AM364">
            <v>0.34325233191289822</v>
          </cell>
          <cell r="AN364">
            <v>0.33773922881116242</v>
          </cell>
          <cell r="AO364">
            <v>0.31942880808015828</v>
          </cell>
          <cell r="AQ364" t="str">
            <v>Never Smoked</v>
          </cell>
          <cell r="AR364">
            <v>2.8284233724462444E-2</v>
          </cell>
          <cell r="AS364">
            <v>3.0397611269260025E-2</v>
          </cell>
          <cell r="AT364">
            <v>3.4124379324379325E-2</v>
          </cell>
          <cell r="AU364">
            <v>3.9603304849219791E-2</v>
          </cell>
          <cell r="AV364">
            <v>4.3249793821025173E-2</v>
          </cell>
          <cell r="AW364">
            <v>5.4713755067408304E-2</v>
          </cell>
          <cell r="AX364">
            <v>5.1108609292825326E-2</v>
          </cell>
        </row>
        <row r="365">
          <cell r="G365">
            <v>867641</v>
          </cell>
          <cell r="H365">
            <v>723655</v>
          </cell>
          <cell r="I365">
            <v>647350</v>
          </cell>
          <cell r="J365">
            <v>655625</v>
          </cell>
          <cell r="K365">
            <v>632143</v>
          </cell>
          <cell r="L365">
            <v>626597</v>
          </cell>
          <cell r="M365">
            <v>632311</v>
          </cell>
          <cell r="O365" t="str">
            <v>All people</v>
          </cell>
          <cell r="P365">
            <v>2.2999999999999998</v>
          </cell>
          <cell r="Q365">
            <v>3.1</v>
          </cell>
          <cell r="R365">
            <v>3.2</v>
          </cell>
          <cell r="S365">
            <v>3.4</v>
          </cell>
          <cell r="T365">
            <v>3.9</v>
          </cell>
          <cell r="U365">
            <v>4.2</v>
          </cell>
          <cell r="V365">
            <v>4.3</v>
          </cell>
          <cell r="Y365" t="str">
            <v>All people</v>
          </cell>
          <cell r="Z365">
            <v>39911.485999999997</v>
          </cell>
          <cell r="AA365">
            <v>44866.61</v>
          </cell>
          <cell r="AB365">
            <v>41430.400000000001</v>
          </cell>
          <cell r="AC365">
            <v>44582.5</v>
          </cell>
          <cell r="AD365">
            <v>49307.153999999995</v>
          </cell>
          <cell r="AE365">
            <v>52634.148000000001</v>
          </cell>
          <cell r="AF365">
            <v>54378.745999999999</v>
          </cell>
          <cell r="AH365" t="str">
            <v>All people</v>
          </cell>
          <cell r="AI365">
            <v>1</v>
          </cell>
          <cell r="AJ365">
            <v>1</v>
          </cell>
          <cell r="AK365">
            <v>1</v>
          </cell>
          <cell r="AL365">
            <v>1</v>
          </cell>
          <cell r="AM365">
            <v>1</v>
          </cell>
          <cell r="AN365">
            <v>1</v>
          </cell>
          <cell r="AO365">
            <v>1</v>
          </cell>
          <cell r="AQ365" t="str">
            <v>All people</v>
          </cell>
          <cell r="AR365">
            <v>4.5999999999999999E-2</v>
          </cell>
          <cell r="AS365">
            <v>6.2E-2</v>
          </cell>
          <cell r="AT365">
            <v>6.4000000000000001E-2</v>
          </cell>
          <cell r="AU365">
            <v>6.8000000000000005E-2</v>
          </cell>
          <cell r="AV365">
            <v>7.8E-2</v>
          </cell>
          <cell r="AW365">
            <v>8.4000000000000005E-2</v>
          </cell>
          <cell r="AX365">
            <v>8.5999999999999993E-2</v>
          </cell>
        </row>
        <row r="366">
          <cell r="G366">
            <v>319866</v>
          </cell>
          <cell r="H366">
            <v>234865</v>
          </cell>
          <cell r="I366">
            <v>229247</v>
          </cell>
          <cell r="J366">
            <v>254117</v>
          </cell>
          <cell r="K366">
            <v>254599</v>
          </cell>
          <cell r="L366">
            <v>241773</v>
          </cell>
          <cell r="M366">
            <v>248953</v>
          </cell>
          <cell r="O366" t="str">
            <v>Current Smoker</v>
          </cell>
          <cell r="P366">
            <v>3.9</v>
          </cell>
          <cell r="Q366">
            <v>5</v>
          </cell>
          <cell r="R366">
            <v>5.3</v>
          </cell>
          <cell r="S366">
            <v>5</v>
          </cell>
          <cell r="T366">
            <v>5.7</v>
          </cell>
          <cell r="U366">
            <v>6.9</v>
          </cell>
          <cell r="V366">
            <v>6.9</v>
          </cell>
          <cell r="Y366" t="str">
            <v>Current Smoker</v>
          </cell>
          <cell r="Z366">
            <v>24949.547999999999</v>
          </cell>
          <cell r="AA366">
            <v>23486.5</v>
          </cell>
          <cell r="AB366">
            <v>24300.181999999997</v>
          </cell>
          <cell r="AC366">
            <v>25411.7</v>
          </cell>
          <cell r="AD366">
            <v>29024.286</v>
          </cell>
          <cell r="AE366">
            <v>33364.674000000006</v>
          </cell>
          <cell r="AF366">
            <v>34355.514000000003</v>
          </cell>
          <cell r="AH366" t="str">
            <v>Current Smoker</v>
          </cell>
          <cell r="AI366">
            <v>0.36866169302741569</v>
          </cell>
          <cell r="AJ366">
            <v>0.32455382744539868</v>
          </cell>
          <cell r="AK366">
            <v>0.35413145902525683</v>
          </cell>
          <cell r="AL366">
            <v>0.38759504289799812</v>
          </cell>
          <cell r="AM366">
            <v>0.40275538920782167</v>
          </cell>
          <cell r="AN366">
            <v>0.38585087384714578</v>
          </cell>
          <cell r="AO366">
            <v>0.3937192299359018</v>
          </cell>
          <cell r="AQ366" t="str">
            <v>Current Smoker</v>
          </cell>
          <cell r="AR366">
            <v>2.8755612056138424E-2</v>
          </cell>
          <cell r="AS366">
            <v>3.2455382744539872E-2</v>
          </cell>
          <cell r="AT366">
            <v>3.7537934656677222E-2</v>
          </cell>
          <cell r="AU366">
            <v>3.8759504289799816E-2</v>
          </cell>
          <cell r="AV366">
            <v>4.5914114369691672E-2</v>
          </cell>
          <cell r="AW366">
            <v>5.3247420590906119E-2</v>
          </cell>
          <cell r="AX366">
            <v>5.4333253731154454E-2</v>
          </cell>
        </row>
        <row r="367">
          <cell r="G367">
            <v>410729</v>
          </cell>
          <cell r="H367">
            <v>385470</v>
          </cell>
          <cell r="I367">
            <v>318241</v>
          </cell>
          <cell r="J367">
            <v>287853</v>
          </cell>
          <cell r="K367">
            <v>276731</v>
          </cell>
          <cell r="L367">
            <v>276317</v>
          </cell>
          <cell r="M367">
            <v>266448</v>
          </cell>
          <cell r="O367" t="str">
            <v>Former smoker</v>
          </cell>
          <cell r="P367">
            <v>3.3</v>
          </cell>
          <cell r="Q367">
            <v>3.8</v>
          </cell>
          <cell r="R367">
            <v>4.3</v>
          </cell>
          <cell r="S367">
            <v>5</v>
          </cell>
          <cell r="T367">
            <v>5.7</v>
          </cell>
          <cell r="U367">
            <v>6.2</v>
          </cell>
          <cell r="V367">
            <v>6.2</v>
          </cell>
          <cell r="Y367" t="str">
            <v>Former smoker</v>
          </cell>
          <cell r="Z367">
            <v>27108.113999999998</v>
          </cell>
          <cell r="AA367">
            <v>29295.72</v>
          </cell>
          <cell r="AB367">
            <v>27368.726000000002</v>
          </cell>
          <cell r="AC367">
            <v>28785.3</v>
          </cell>
          <cell r="AD367">
            <v>31547.333999999999</v>
          </cell>
          <cell r="AE367">
            <v>34263.308000000005</v>
          </cell>
          <cell r="AF367">
            <v>33039.552000000003</v>
          </cell>
          <cell r="AH367" t="str">
            <v>Former smoker</v>
          </cell>
          <cell r="AI367">
            <v>0.47338588194887055</v>
          </cell>
          <cell r="AJ367">
            <v>0.53267095508218698</v>
          </cell>
          <cell r="AK367">
            <v>0.49160577740016992</v>
          </cell>
          <cell r="AL367">
            <v>0.43905128693994278</v>
          </cell>
          <cell r="AM367">
            <v>0.43776645474204412</v>
          </cell>
          <cell r="AN367">
            <v>0.44098040686438011</v>
          </cell>
          <cell r="AO367">
            <v>0.42138757668299304</v>
          </cell>
          <cell r="AQ367" t="str">
            <v>Former smoker</v>
          </cell>
          <cell r="AR367">
            <v>3.1243468208625457E-2</v>
          </cell>
          <cell r="AS367">
            <v>4.0482992586246207E-2</v>
          </cell>
          <cell r="AT367">
            <v>4.2278096856414614E-2</v>
          </cell>
          <cell r="AU367">
            <v>4.390512869399428E-2</v>
          </cell>
          <cell r="AV367">
            <v>4.9905375840593028E-2</v>
          </cell>
          <cell r="AW367">
            <v>5.4681570451183131E-2</v>
          </cell>
          <cell r="AX367">
            <v>5.2252059508691141E-2</v>
          </cell>
        </row>
        <row r="368">
          <cell r="G368">
            <v>137046</v>
          </cell>
          <cell r="H368">
            <v>103320</v>
          </cell>
          <cell r="I368">
            <v>99862</v>
          </cell>
          <cell r="J368">
            <v>113655</v>
          </cell>
          <cell r="K368">
            <v>100813</v>
          </cell>
          <cell r="L368">
            <v>108507</v>
          </cell>
          <cell r="M368">
            <v>116910</v>
          </cell>
          <cell r="O368" t="str">
            <v>Never Smoked</v>
          </cell>
          <cell r="P368">
            <v>6.1</v>
          </cell>
          <cell r="Q368">
            <v>7.2</v>
          </cell>
          <cell r="R368">
            <v>7.8</v>
          </cell>
          <cell r="S368">
            <v>8</v>
          </cell>
          <cell r="T368">
            <v>9.1</v>
          </cell>
          <cell r="U368">
            <v>9.9</v>
          </cell>
          <cell r="V368">
            <v>9.8000000000000007</v>
          </cell>
          <cell r="Y368" t="str">
            <v>Never Smoked</v>
          </cell>
          <cell r="Z368">
            <v>16719.612000000001</v>
          </cell>
          <cell r="AA368">
            <v>14878.08</v>
          </cell>
          <cell r="AB368">
            <v>15578.472</v>
          </cell>
          <cell r="AC368">
            <v>18184.8</v>
          </cell>
          <cell r="AD368">
            <v>18347.966</v>
          </cell>
          <cell r="AE368">
            <v>21484.386000000002</v>
          </cell>
          <cell r="AF368">
            <v>22914.36</v>
          </cell>
          <cell r="AH368" t="str">
            <v>Never Smoked</v>
          </cell>
          <cell r="AI368">
            <v>0.15795242502371373</v>
          </cell>
          <cell r="AJ368">
            <v>0.14277521747241434</v>
          </cell>
          <cell r="AK368">
            <v>0.15426276357457325</v>
          </cell>
          <cell r="AL368">
            <v>0.1733536701620591</v>
          </cell>
          <cell r="AM368">
            <v>0.15947815605013421</v>
          </cell>
          <cell r="AN368">
            <v>0.1731687192884741</v>
          </cell>
          <cell r="AO368">
            <v>0.18489319338110519</v>
          </cell>
          <cell r="AQ368" t="str">
            <v>Never Smoked</v>
          </cell>
          <cell r="AR368">
            <v>1.9270195852893076E-2</v>
          </cell>
          <cell r="AS368">
            <v>2.0559631316027668E-2</v>
          </cell>
          <cell r="AT368">
            <v>2.4064991117633428E-2</v>
          </cell>
          <cell r="AU368">
            <v>2.7736587225929456E-2</v>
          </cell>
          <cell r="AV368">
            <v>2.9025024401124425E-2</v>
          </cell>
          <cell r="AW368">
            <v>3.4287406419117872E-2</v>
          </cell>
          <cell r="AX368">
            <v>3.623906590269662E-2</v>
          </cell>
        </row>
        <row r="369">
          <cell r="G369">
            <v>1801515</v>
          </cell>
          <cell r="H369">
            <v>1691813</v>
          </cell>
          <cell r="I369">
            <v>1579182</v>
          </cell>
          <cell r="J369">
            <v>1591450</v>
          </cell>
          <cell r="K369">
            <v>1512792</v>
          </cell>
          <cell r="L369">
            <v>1473367</v>
          </cell>
          <cell r="M369">
            <v>1567475</v>
          </cell>
          <cell r="O369" t="str">
            <v>All people</v>
          </cell>
          <cell r="P369">
            <v>1.2</v>
          </cell>
          <cell r="Q369">
            <v>1.5</v>
          </cell>
          <cell r="R369">
            <v>1.5</v>
          </cell>
          <cell r="S369">
            <v>1.2</v>
          </cell>
          <cell r="T369">
            <v>1.7</v>
          </cell>
          <cell r="U369">
            <v>1.8</v>
          </cell>
          <cell r="V369">
            <v>1.4</v>
          </cell>
          <cell r="Y369" t="str">
            <v>All people</v>
          </cell>
          <cell r="Z369">
            <v>43236.36</v>
          </cell>
          <cell r="AA369">
            <v>50754.39</v>
          </cell>
          <cell r="AB369">
            <v>47375.46</v>
          </cell>
          <cell r="AC369">
            <v>38194.800000000003</v>
          </cell>
          <cell r="AD369">
            <v>51434.928</v>
          </cell>
          <cell r="AE369">
            <v>53041.212</v>
          </cell>
          <cell r="AF369">
            <v>43889.3</v>
          </cell>
          <cell r="AH369" t="str">
            <v>All people</v>
          </cell>
          <cell r="AI369">
            <v>1</v>
          </cell>
          <cell r="AJ369">
            <v>1</v>
          </cell>
          <cell r="AK369">
            <v>1</v>
          </cell>
          <cell r="AL369">
            <v>1</v>
          </cell>
          <cell r="AM369">
            <v>1</v>
          </cell>
          <cell r="AN369">
            <v>1</v>
          </cell>
          <cell r="AO369">
            <v>1</v>
          </cell>
          <cell r="AQ369" t="str">
            <v>All people</v>
          </cell>
          <cell r="AR369">
            <v>2.4E-2</v>
          </cell>
          <cell r="AS369">
            <v>0.03</v>
          </cell>
          <cell r="AT369">
            <v>0.03</v>
          </cell>
          <cell r="AU369">
            <v>2.4E-2</v>
          </cell>
          <cell r="AV369">
            <v>3.4000000000000002E-2</v>
          </cell>
          <cell r="AW369">
            <v>3.6000000000000004E-2</v>
          </cell>
          <cell r="AX369">
            <v>2.7999999999999997E-2</v>
          </cell>
        </row>
        <row r="370">
          <cell r="G370">
            <v>244658</v>
          </cell>
          <cell r="H370">
            <v>202191</v>
          </cell>
          <cell r="I370">
            <v>184649</v>
          </cell>
          <cell r="J370">
            <v>189334</v>
          </cell>
          <cell r="K370">
            <v>177091</v>
          </cell>
          <cell r="L370">
            <v>181653</v>
          </cell>
          <cell r="M370">
            <v>188741</v>
          </cell>
          <cell r="O370" t="str">
            <v>Current Smoker</v>
          </cell>
          <cell r="P370">
            <v>4.3</v>
          </cell>
          <cell r="Q370">
            <v>3.9</v>
          </cell>
          <cell r="R370">
            <v>4.5</v>
          </cell>
          <cell r="S370">
            <v>4.8</v>
          </cell>
          <cell r="T370">
            <v>4.9000000000000004</v>
          </cell>
          <cell r="U370">
            <v>5.2</v>
          </cell>
          <cell r="V370">
            <v>5.0999999999999996</v>
          </cell>
          <cell r="Y370" t="str">
            <v>Current Smoker</v>
          </cell>
          <cell r="Z370">
            <v>21040.588</v>
          </cell>
          <cell r="AA370">
            <v>15770.898000000001</v>
          </cell>
          <cell r="AB370">
            <v>16618.41</v>
          </cell>
          <cell r="AC370">
            <v>18176.063999999998</v>
          </cell>
          <cell r="AD370">
            <v>17354.918000000001</v>
          </cell>
          <cell r="AE370">
            <v>18891.912</v>
          </cell>
          <cell r="AF370">
            <v>19251.581999999999</v>
          </cell>
          <cell r="AH370" t="str">
            <v>Current Smoker</v>
          </cell>
          <cell r="AI370">
            <v>0.13580680704851195</v>
          </cell>
          <cell r="AJ370">
            <v>0.11951143536549252</v>
          </cell>
          <cell r="AK370">
            <v>0.11692699131575715</v>
          </cell>
          <cell r="AL370">
            <v>0.11896949322944485</v>
          </cell>
          <cell r="AM370">
            <v>0.11706235887022141</v>
          </cell>
          <cell r="AN370">
            <v>0.1232910741179896</v>
          </cell>
          <cell r="AO370">
            <v>0.12041085184771687</v>
          </cell>
          <cell r="AQ370" t="str">
            <v>Current Smoker</v>
          </cell>
          <cell r="AR370">
            <v>1.1679385406172027E-2</v>
          </cell>
          <cell r="AS370">
            <v>9.3218919585084173E-3</v>
          </cell>
          <cell r="AT370">
            <v>1.0523429218418144E-2</v>
          </cell>
          <cell r="AU370">
            <v>1.1421071350026705E-2</v>
          </cell>
          <cell r="AV370">
            <v>1.14721111692817E-2</v>
          </cell>
          <cell r="AW370">
            <v>1.2822271708270921E-2</v>
          </cell>
          <cell r="AX370">
            <v>1.228190688846712E-2</v>
          </cell>
        </row>
        <row r="371">
          <cell r="G371">
            <v>880872</v>
          </cell>
          <cell r="H371">
            <v>855518</v>
          </cell>
          <cell r="I371">
            <v>810410</v>
          </cell>
          <cell r="J371">
            <v>798505</v>
          </cell>
          <cell r="K371">
            <v>756678</v>
          </cell>
          <cell r="L371">
            <v>743402</v>
          </cell>
          <cell r="M371">
            <v>809508</v>
          </cell>
          <cell r="O371" t="str">
            <v>Former smoker</v>
          </cell>
          <cell r="P371">
            <v>2</v>
          </cell>
          <cell r="Q371">
            <v>1.9</v>
          </cell>
          <cell r="R371">
            <v>1.9</v>
          </cell>
          <cell r="S371">
            <v>2</v>
          </cell>
          <cell r="T371">
            <v>2</v>
          </cell>
          <cell r="U371">
            <v>2.7</v>
          </cell>
          <cell r="V371">
            <v>2.2000000000000002</v>
          </cell>
          <cell r="Y371" t="str">
            <v>Former smoker</v>
          </cell>
          <cell r="Z371">
            <v>35234.879999999997</v>
          </cell>
          <cell r="AA371">
            <v>32509.683999999997</v>
          </cell>
          <cell r="AB371">
            <v>30795.58</v>
          </cell>
          <cell r="AC371">
            <v>31940.2</v>
          </cell>
          <cell r="AD371">
            <v>30267.119999999999</v>
          </cell>
          <cell r="AE371">
            <v>40143.708000000006</v>
          </cell>
          <cell r="AF371">
            <v>35618.351999999999</v>
          </cell>
          <cell r="AH371" t="str">
            <v>Former smoker</v>
          </cell>
          <cell r="AI371">
            <v>0.4889617904930017</v>
          </cell>
          <cell r="AJ371">
            <v>0.50568118344048663</v>
          </cell>
          <cell r="AK371">
            <v>0.51318340761229553</v>
          </cell>
          <cell r="AL371">
            <v>0.50174683464764835</v>
          </cell>
          <cell r="AM371">
            <v>0.50018641029302113</v>
          </cell>
          <cell r="AN371">
            <v>0.50455996367503819</v>
          </cell>
          <cell r="AO371">
            <v>0.5164407725801049</v>
          </cell>
          <cell r="AQ371" t="str">
            <v>Former smoker</v>
          </cell>
          <cell r="AR371">
            <v>1.9558471619720068E-2</v>
          </cell>
          <cell r="AS371">
            <v>1.9215884970738492E-2</v>
          </cell>
          <cell r="AT371">
            <v>1.9500969489267227E-2</v>
          </cell>
          <cell r="AU371">
            <v>2.0069873385905934E-2</v>
          </cell>
          <cell r="AV371">
            <v>2.0007456411720845E-2</v>
          </cell>
          <cell r="AW371">
            <v>2.7246238038452067E-2</v>
          </cell>
          <cell r="AX371">
            <v>2.2723393993524618E-2</v>
          </cell>
        </row>
        <row r="372">
          <cell r="G372">
            <v>675985</v>
          </cell>
          <cell r="H372">
            <v>634104</v>
          </cell>
          <cell r="I372">
            <v>584123</v>
          </cell>
          <cell r="J372">
            <v>603611</v>
          </cell>
          <cell r="K372">
            <v>579023</v>
          </cell>
          <cell r="L372">
            <v>548312</v>
          </cell>
          <cell r="M372">
            <v>569226</v>
          </cell>
          <cell r="O372" t="str">
            <v>Never Smoked</v>
          </cell>
          <cell r="P372">
            <v>2.6</v>
          </cell>
          <cell r="Q372">
            <v>2.4</v>
          </cell>
          <cell r="R372">
            <v>2.2999999999999998</v>
          </cell>
          <cell r="S372">
            <v>2.5</v>
          </cell>
          <cell r="T372">
            <v>2.6</v>
          </cell>
          <cell r="U372">
            <v>2.7</v>
          </cell>
          <cell r="V372">
            <v>2.7</v>
          </cell>
          <cell r="Y372" t="str">
            <v>Never Smoked</v>
          </cell>
          <cell r="Z372">
            <v>35151.22</v>
          </cell>
          <cell r="AA372">
            <v>30436.991999999998</v>
          </cell>
          <cell r="AB372">
            <v>26869.657999999999</v>
          </cell>
          <cell r="AC372">
            <v>30180.55</v>
          </cell>
          <cell r="AD372">
            <v>30109.196</v>
          </cell>
          <cell r="AE372">
            <v>29608.848000000002</v>
          </cell>
          <cell r="AF372">
            <v>30738.204000000005</v>
          </cell>
          <cell r="AH372" t="str">
            <v>Never Smoked</v>
          </cell>
          <cell r="AI372">
            <v>0.37523140245848635</v>
          </cell>
          <cell r="AJ372">
            <v>0.37480738119402085</v>
          </cell>
          <cell r="AK372">
            <v>0.36988960107194735</v>
          </cell>
          <cell r="AL372">
            <v>0.37928367212290676</v>
          </cell>
          <cell r="AM372">
            <v>0.38275123083675744</v>
          </cell>
          <cell r="AN372">
            <v>0.37214896220697219</v>
          </cell>
          <cell r="AO372">
            <v>0.36314837557217816</v>
          </cell>
          <cell r="AQ372" t="str">
            <v>Never Smoked</v>
          </cell>
          <cell r="AR372">
            <v>1.9512032927841292E-2</v>
          </cell>
          <cell r="AS372">
            <v>1.7990754297313002E-2</v>
          </cell>
          <cell r="AT372">
            <v>1.7014921649309577E-2</v>
          </cell>
          <cell r="AU372">
            <v>1.8964183606145338E-2</v>
          </cell>
          <cell r="AV372">
            <v>1.9903064003511387E-2</v>
          </cell>
          <cell r="AW372">
            <v>2.0096043959176503E-2</v>
          </cell>
          <cell r="AX372">
            <v>1.9610012280897621E-2</v>
          </cell>
        </row>
        <row r="373">
          <cell r="G373">
            <v>1044354</v>
          </cell>
          <cell r="H373">
            <v>992939</v>
          </cell>
          <cell r="I373">
            <v>939623</v>
          </cell>
          <cell r="J373">
            <v>949988</v>
          </cell>
          <cell r="K373">
            <v>893840</v>
          </cell>
          <cell r="L373">
            <v>869598</v>
          </cell>
          <cell r="M373">
            <v>905042</v>
          </cell>
          <cell r="O373" t="str">
            <v>All people</v>
          </cell>
          <cell r="P373">
            <v>1.7</v>
          </cell>
          <cell r="Q373">
            <v>1.9</v>
          </cell>
          <cell r="R373">
            <v>1.9</v>
          </cell>
          <cell r="S373">
            <v>2</v>
          </cell>
          <cell r="T373">
            <v>2</v>
          </cell>
          <cell r="U373">
            <v>2.1</v>
          </cell>
          <cell r="V373">
            <v>2.2000000000000002</v>
          </cell>
          <cell r="Y373" t="str">
            <v>All people</v>
          </cell>
          <cell r="Z373">
            <v>35508.036</v>
          </cell>
          <cell r="AA373">
            <v>37731.682000000001</v>
          </cell>
          <cell r="AB373">
            <v>35705.673999999999</v>
          </cell>
          <cell r="AC373">
            <v>37999.519999999997</v>
          </cell>
          <cell r="AD373">
            <v>35753.599999999999</v>
          </cell>
          <cell r="AE373">
            <v>36523.116000000002</v>
          </cell>
          <cell r="AF373">
            <v>39821.848000000005</v>
          </cell>
          <cell r="AH373" t="str">
            <v>All people</v>
          </cell>
          <cell r="AI373">
            <v>1</v>
          </cell>
          <cell r="AJ373">
            <v>1</v>
          </cell>
          <cell r="AK373">
            <v>1</v>
          </cell>
          <cell r="AL373">
            <v>1</v>
          </cell>
          <cell r="AM373">
            <v>1</v>
          </cell>
          <cell r="AN373">
            <v>1</v>
          </cell>
          <cell r="AO373">
            <v>1</v>
          </cell>
          <cell r="AQ373" t="str">
            <v>All people</v>
          </cell>
          <cell r="AR373">
            <v>3.4000000000000002E-2</v>
          </cell>
          <cell r="AS373">
            <v>3.7999999999999999E-2</v>
          </cell>
          <cell r="AT373">
            <v>3.7999999999999999E-2</v>
          </cell>
          <cell r="AU373">
            <v>0.04</v>
          </cell>
          <cell r="AV373">
            <v>0.04</v>
          </cell>
          <cell r="AW373">
            <v>4.2000000000000003E-2</v>
          </cell>
          <cell r="AX373">
            <v>4.4000000000000004E-2</v>
          </cell>
        </row>
        <row r="374">
          <cell r="G374">
            <v>128182</v>
          </cell>
          <cell r="H374">
            <v>109325</v>
          </cell>
          <cell r="I374">
            <v>98555</v>
          </cell>
          <cell r="J374">
            <v>95653</v>
          </cell>
          <cell r="K374">
            <v>86775</v>
          </cell>
          <cell r="L374">
            <v>99735</v>
          </cell>
          <cell r="M374">
            <v>91168</v>
          </cell>
          <cell r="O374" t="str">
            <v>Current Smoker</v>
          </cell>
          <cell r="P374">
            <v>5.6</v>
          </cell>
          <cell r="Q374">
            <v>5.7</v>
          </cell>
          <cell r="R374">
            <v>5.7</v>
          </cell>
          <cell r="S374">
            <v>6</v>
          </cell>
          <cell r="T374">
            <v>6.6</v>
          </cell>
          <cell r="U374">
            <v>6.7</v>
          </cell>
          <cell r="V374">
            <v>6.6</v>
          </cell>
          <cell r="Y374" t="str">
            <v>Current Smoker</v>
          </cell>
          <cell r="Z374">
            <v>14356.383999999998</v>
          </cell>
          <cell r="AA374">
            <v>12463.05</v>
          </cell>
          <cell r="AB374">
            <v>11235.27</v>
          </cell>
          <cell r="AC374">
            <v>11478.36</v>
          </cell>
          <cell r="AD374">
            <v>11454.3</v>
          </cell>
          <cell r="AE374">
            <v>13364.49</v>
          </cell>
          <cell r="AF374">
            <v>12034.175999999999</v>
          </cell>
          <cell r="AH374" t="str">
            <v>Current Smoker</v>
          </cell>
          <cell r="AI374">
            <v>0.1227380754035509</v>
          </cell>
          <cell r="AJ374">
            <v>0.11010243328139996</v>
          </cell>
          <cell r="AK374">
            <v>0.10488781138818441</v>
          </cell>
          <cell r="AL374">
            <v>0.1006886402775614</v>
          </cell>
          <cell r="AM374">
            <v>9.7081133088695967E-2</v>
          </cell>
          <cell r="AN374">
            <v>0.11469092615208407</v>
          </cell>
          <cell r="AO374">
            <v>0.10073344662457653</v>
          </cell>
          <cell r="AQ374" t="str">
            <v>Current Smoker</v>
          </cell>
          <cell r="AR374">
            <v>1.37466644451977E-2</v>
          </cell>
          <cell r="AS374">
            <v>1.2551677394079596E-2</v>
          </cell>
          <cell r="AT374">
            <v>1.1957210498253023E-2</v>
          </cell>
          <cell r="AU374">
            <v>1.2082636833307368E-2</v>
          </cell>
          <cell r="AV374">
            <v>1.2814709567707867E-2</v>
          </cell>
          <cell r="AW374">
            <v>1.5368584104379267E-2</v>
          </cell>
          <cell r="AX374">
            <v>1.3296814954444102E-2</v>
          </cell>
        </row>
        <row r="375">
          <cell r="G375">
            <v>369378</v>
          </cell>
          <cell r="H375">
            <v>372855</v>
          </cell>
          <cell r="I375">
            <v>358300</v>
          </cell>
          <cell r="J375">
            <v>350224</v>
          </cell>
          <cell r="K375">
            <v>338817</v>
          </cell>
          <cell r="L375">
            <v>329264</v>
          </cell>
          <cell r="M375">
            <v>369751</v>
          </cell>
          <cell r="O375" t="str">
            <v>Former smoker</v>
          </cell>
          <cell r="P375">
            <v>3.2</v>
          </cell>
          <cell r="Q375">
            <v>3.2</v>
          </cell>
          <cell r="R375">
            <v>2.9</v>
          </cell>
          <cell r="S375">
            <v>3.1</v>
          </cell>
          <cell r="T375">
            <v>3.4</v>
          </cell>
          <cell r="U375">
            <v>3.9</v>
          </cell>
          <cell r="V375">
            <v>3.3</v>
          </cell>
          <cell r="Y375" t="str">
            <v>Former smoker</v>
          </cell>
          <cell r="Z375">
            <v>23640.192000000003</v>
          </cell>
          <cell r="AA375">
            <v>23862.720000000001</v>
          </cell>
          <cell r="AB375">
            <v>20781.400000000001</v>
          </cell>
          <cell r="AC375">
            <v>21713.888000000003</v>
          </cell>
          <cell r="AD375">
            <v>23039.556</v>
          </cell>
          <cell r="AE375">
            <v>25682.591999999997</v>
          </cell>
          <cell r="AF375">
            <v>24403.566000000003</v>
          </cell>
          <cell r="AH375" t="str">
            <v>Former smoker</v>
          </cell>
          <cell r="AI375">
            <v>0.35369041531894357</v>
          </cell>
          <cell r="AJ375">
            <v>0.37550645105087022</v>
          </cell>
          <cell r="AK375">
            <v>0.38132314768795572</v>
          </cell>
          <cell r="AL375">
            <v>0.36866149888209115</v>
          </cell>
          <cell r="AM375">
            <v>0.37905777320325784</v>
          </cell>
          <cell r="AN375">
            <v>0.37863932529743627</v>
          </cell>
          <cell r="AO375">
            <v>0.40854568075293746</v>
          </cell>
          <cell r="AQ375" t="str">
            <v>Former smoker</v>
          </cell>
          <cell r="AR375">
            <v>2.2636186580412391E-2</v>
          </cell>
          <cell r="AS375">
            <v>2.4032412867255694E-2</v>
          </cell>
          <cell r="AT375">
            <v>2.2116742565901432E-2</v>
          </cell>
          <cell r="AU375">
            <v>2.285701293068965E-2</v>
          </cell>
          <cell r="AV375">
            <v>2.5775928577821534E-2</v>
          </cell>
          <cell r="AW375">
            <v>2.9533867373200028E-2</v>
          </cell>
          <cell r="AX375">
            <v>2.6964014929693868E-2</v>
          </cell>
        </row>
        <row r="376">
          <cell r="G376">
            <v>546794</v>
          </cell>
          <cell r="H376">
            <v>510759</v>
          </cell>
          <cell r="I376">
            <v>482768</v>
          </cell>
          <cell r="J376">
            <v>504111</v>
          </cell>
          <cell r="K376">
            <v>468248</v>
          </cell>
          <cell r="L376">
            <v>440599</v>
          </cell>
          <cell r="M376">
            <v>444123</v>
          </cell>
          <cell r="O376" t="str">
            <v>Never Smoked</v>
          </cell>
          <cell r="P376">
            <v>2.6</v>
          </cell>
          <cell r="Q376">
            <v>2.4</v>
          </cell>
          <cell r="R376">
            <v>2.5</v>
          </cell>
          <cell r="S376">
            <v>2.6</v>
          </cell>
          <cell r="T376">
            <v>2.7</v>
          </cell>
          <cell r="U376">
            <v>3.31</v>
          </cell>
          <cell r="V376">
            <v>3.1</v>
          </cell>
          <cell r="Y376" t="str">
            <v>Never Smoked</v>
          </cell>
          <cell r="Z376">
            <v>28433.288000000004</v>
          </cell>
          <cell r="AA376">
            <v>24516.431999999997</v>
          </cell>
          <cell r="AB376">
            <v>24138.400000000001</v>
          </cell>
          <cell r="AC376">
            <v>26213.772000000001</v>
          </cell>
          <cell r="AD376">
            <v>25285.392000000003</v>
          </cell>
          <cell r="AE376">
            <v>29167.6538</v>
          </cell>
          <cell r="AF376">
            <v>27535.626</v>
          </cell>
          <cell r="AH376" t="str">
            <v>Never Smoked</v>
          </cell>
          <cell r="AI376">
            <v>0.52357150927750551</v>
          </cell>
          <cell r="AJ376">
            <v>0.51439111566772988</v>
          </cell>
          <cell r="AK376">
            <v>0.51378904092385991</v>
          </cell>
          <cell r="AL376">
            <v>0.53064986084034749</v>
          </cell>
          <cell r="AM376">
            <v>0.52386109370804623</v>
          </cell>
          <cell r="AN376">
            <v>0.50666974855047964</v>
          </cell>
          <cell r="AO376">
            <v>0.49072087262248604</v>
          </cell>
          <cell r="AQ376" t="str">
            <v>Never Smoked</v>
          </cell>
          <cell r="AR376">
            <v>2.7225718482430286E-2</v>
          </cell>
          <cell r="AS376">
            <v>2.4690773552051036E-2</v>
          </cell>
          <cell r="AT376">
            <v>2.5689452046192995E-2</v>
          </cell>
          <cell r="AU376">
            <v>2.7593792763698069E-2</v>
          </cell>
          <cell r="AV376">
            <v>2.82884990602345E-2</v>
          </cell>
          <cell r="AW376">
            <v>3.3541537354041751E-2</v>
          </cell>
          <cell r="AX376">
            <v>3.0424694102594137E-2</v>
          </cell>
        </row>
        <row r="377">
          <cell r="G377">
            <v>757161</v>
          </cell>
          <cell r="H377">
            <v>698874</v>
          </cell>
          <cell r="I377">
            <v>639559</v>
          </cell>
          <cell r="J377">
            <v>641462</v>
          </cell>
          <cell r="K377">
            <v>618952</v>
          </cell>
          <cell r="L377">
            <v>603769</v>
          </cell>
          <cell r="M377">
            <v>662433</v>
          </cell>
          <cell r="O377" t="str">
            <v>All people</v>
          </cell>
          <cell r="P377">
            <v>2</v>
          </cell>
          <cell r="Q377">
            <v>2.4</v>
          </cell>
          <cell r="R377">
            <v>2.2999999999999998</v>
          </cell>
          <cell r="S377">
            <v>2.5</v>
          </cell>
          <cell r="T377">
            <v>2.6</v>
          </cell>
          <cell r="U377">
            <v>2.7</v>
          </cell>
          <cell r="V377">
            <v>2.7</v>
          </cell>
          <cell r="Y377" t="str">
            <v>All people</v>
          </cell>
          <cell r="Z377">
            <v>30286.44</v>
          </cell>
          <cell r="AA377">
            <v>33545.951999999997</v>
          </cell>
          <cell r="AB377">
            <v>29419.714</v>
          </cell>
          <cell r="AC377">
            <v>32073.1</v>
          </cell>
          <cell r="AD377">
            <v>32185.504000000001</v>
          </cell>
          <cell r="AE377">
            <v>32603.526000000002</v>
          </cell>
          <cell r="AF377">
            <v>35771.382000000005</v>
          </cell>
          <cell r="AH377" t="str">
            <v>All people</v>
          </cell>
          <cell r="AI377">
            <v>1</v>
          </cell>
          <cell r="AJ377">
            <v>1</v>
          </cell>
          <cell r="AK377">
            <v>1</v>
          </cell>
          <cell r="AL377">
            <v>1</v>
          </cell>
          <cell r="AM377">
            <v>1</v>
          </cell>
          <cell r="AN377">
            <v>1</v>
          </cell>
          <cell r="AO377">
            <v>1</v>
          </cell>
          <cell r="AQ377" t="str">
            <v>All people</v>
          </cell>
          <cell r="AR377">
            <v>0.04</v>
          </cell>
          <cell r="AS377">
            <v>4.8000000000000001E-2</v>
          </cell>
          <cell r="AT377">
            <v>4.5999999999999999E-2</v>
          </cell>
          <cell r="AU377">
            <v>0.05</v>
          </cell>
          <cell r="AV377">
            <v>5.2000000000000005E-2</v>
          </cell>
          <cell r="AW377">
            <v>5.4000000000000006E-2</v>
          </cell>
          <cell r="AX377">
            <v>5.4000000000000006E-2</v>
          </cell>
        </row>
        <row r="378">
          <cell r="G378">
            <v>116476</v>
          </cell>
          <cell r="H378">
            <v>92866</v>
          </cell>
          <cell r="I378">
            <v>86094</v>
          </cell>
          <cell r="J378">
            <v>93681</v>
          </cell>
          <cell r="K378">
            <v>90316</v>
          </cell>
          <cell r="L378">
            <v>81918</v>
          </cell>
          <cell r="M378">
            <v>97573</v>
          </cell>
          <cell r="O378" t="str">
            <v>Current Smoker</v>
          </cell>
          <cell r="P378">
            <v>62</v>
          </cell>
          <cell r="Q378">
            <v>6</v>
          </cell>
          <cell r="R378">
            <v>6</v>
          </cell>
          <cell r="S378">
            <v>6.2</v>
          </cell>
          <cell r="T378">
            <v>6.4</v>
          </cell>
          <cell r="U378">
            <v>7.3</v>
          </cell>
          <cell r="V378">
            <v>6.4</v>
          </cell>
          <cell r="Y378" t="str">
            <v>Current Smoker</v>
          </cell>
          <cell r="Z378">
            <v>144430.24</v>
          </cell>
          <cell r="AA378">
            <v>11143.92</v>
          </cell>
          <cell r="AB378">
            <v>10331.280000000001</v>
          </cell>
          <cell r="AC378">
            <v>11616.444000000001</v>
          </cell>
          <cell r="AD378">
            <v>11560.448</v>
          </cell>
          <cell r="AE378">
            <v>11960.028</v>
          </cell>
          <cell r="AF378">
            <v>12489.344000000001</v>
          </cell>
          <cell r="AH378" t="str">
            <v>Current Smoker</v>
          </cell>
          <cell r="AI378">
            <v>0.15383254023913012</v>
          </cell>
          <cell r="AJ378">
            <v>0.13287946038914025</v>
          </cell>
          <cell r="AK378">
            <v>0.13461463289547954</v>
          </cell>
          <cell r="AL378">
            <v>0.14604294564603984</v>
          </cell>
          <cell r="AM378">
            <v>0.14591761558246844</v>
          </cell>
          <cell r="AN378">
            <v>0.13567771780266957</v>
          </cell>
          <cell r="AO378">
            <v>0.14729489623856298</v>
          </cell>
          <cell r="AQ378" t="str">
            <v>Current Smoker</v>
          </cell>
          <cell r="AR378">
            <v>0.19075234989652134</v>
          </cell>
          <cell r="AS378">
            <v>1.594553524669683E-2</v>
          </cell>
          <cell r="AT378">
            <v>1.6153755947457545E-2</v>
          </cell>
          <cell r="AU378">
            <v>1.810932526010894E-2</v>
          </cell>
          <cell r="AV378">
            <v>1.8677454794555962E-2</v>
          </cell>
          <cell r="AW378">
            <v>1.9808946799189757E-2</v>
          </cell>
          <cell r="AX378">
            <v>1.8853746718536062E-2</v>
          </cell>
        </row>
        <row r="379">
          <cell r="G379">
            <v>511494</v>
          </cell>
          <cell r="H379">
            <v>482663</v>
          </cell>
          <cell r="I379">
            <v>452110</v>
          </cell>
          <cell r="J379">
            <v>448281</v>
          </cell>
          <cell r="K379">
            <v>417861</v>
          </cell>
          <cell r="L379">
            <v>414138</v>
          </cell>
          <cell r="M379">
            <v>439757</v>
          </cell>
          <cell r="O379" t="str">
            <v>Former smoker</v>
          </cell>
          <cell r="P379">
            <v>2.6</v>
          </cell>
          <cell r="Q379">
            <v>2.5</v>
          </cell>
          <cell r="R379">
            <v>2.5</v>
          </cell>
          <cell r="S379">
            <v>2.9</v>
          </cell>
          <cell r="T379">
            <v>2.9</v>
          </cell>
          <cell r="U379">
            <v>3.1</v>
          </cell>
          <cell r="V379">
            <v>3.1</v>
          </cell>
          <cell r="Y379" t="str">
            <v>Former smoker</v>
          </cell>
          <cell r="Z379">
            <v>26597.688000000002</v>
          </cell>
          <cell r="AA379">
            <v>24133.15</v>
          </cell>
          <cell r="AB379">
            <v>22605.5</v>
          </cell>
          <cell r="AC379">
            <v>26000.297999999999</v>
          </cell>
          <cell r="AD379">
            <v>24235.937999999998</v>
          </cell>
          <cell r="AE379">
            <v>25676.556</v>
          </cell>
          <cell r="AF379">
            <v>27264.933999999997</v>
          </cell>
          <cell r="AH379" t="str">
            <v>Former smoker</v>
          </cell>
          <cell r="AI379">
            <v>0.67554192569347871</v>
          </cell>
          <cell r="AJ379">
            <v>0.69062949830727716</v>
          </cell>
          <cell r="AK379">
            <v>0.70690897946866516</v>
          </cell>
          <cell r="AL379">
            <v>0.69884264383548833</v>
          </cell>
          <cell r="AM379">
            <v>0.67511050937714068</v>
          </cell>
          <cell r="AN379">
            <v>0.68592127121465329</v>
          </cell>
          <cell r="AO379">
            <v>0.66385128760191592</v>
          </cell>
          <cell r="AQ379" t="str">
            <v>Former smoker</v>
          </cell>
          <cell r="AR379">
            <v>3.5128180136060894E-2</v>
          </cell>
          <cell r="AS379">
            <v>3.4531474915363861E-2</v>
          </cell>
          <cell r="AT379">
            <v>3.5345448973433259E-2</v>
          </cell>
          <cell r="AU379">
            <v>4.0532873342458323E-2</v>
          </cell>
          <cell r="AV379">
            <v>3.9156409543874157E-2</v>
          </cell>
          <cell r="AW379">
            <v>4.2527118815308504E-2</v>
          </cell>
          <cell r="AX379">
            <v>4.1158779831318791E-2</v>
          </cell>
        </row>
        <row r="380">
          <cell r="G380">
            <v>129191</v>
          </cell>
          <cell r="H380">
            <v>123345</v>
          </cell>
          <cell r="I380">
            <v>101355</v>
          </cell>
          <cell r="J380">
            <v>99500</v>
          </cell>
          <cell r="K380">
            <v>110775</v>
          </cell>
          <cell r="L380">
            <v>107713</v>
          </cell>
          <cell r="M380">
            <v>125103</v>
          </cell>
          <cell r="O380" t="str">
            <v>Never Smoked</v>
          </cell>
          <cell r="P380">
            <v>5.6</v>
          </cell>
          <cell r="Q380">
            <v>5.7</v>
          </cell>
          <cell r="R380">
            <v>5.5</v>
          </cell>
          <cell r="S380">
            <v>6</v>
          </cell>
          <cell r="T380">
            <v>6</v>
          </cell>
          <cell r="U380">
            <v>6.4</v>
          </cell>
          <cell r="V380">
            <v>5.6</v>
          </cell>
          <cell r="Y380" t="str">
            <v>Never Smoked</v>
          </cell>
          <cell r="Z380">
            <v>14469.392</v>
          </cell>
          <cell r="AA380">
            <v>14061.33</v>
          </cell>
          <cell r="AB380">
            <v>11149.05</v>
          </cell>
          <cell r="AC380">
            <v>11940</v>
          </cell>
          <cell r="AD380">
            <v>13293</v>
          </cell>
          <cell r="AE380">
            <v>13787.264000000001</v>
          </cell>
          <cell r="AF380">
            <v>14011.535999999998</v>
          </cell>
          <cell r="AH380" t="str">
            <v>Never Smoked</v>
          </cell>
          <cell r="AI380">
            <v>0.17062553406739123</v>
          </cell>
          <cell r="AJ380">
            <v>0.17649104130358262</v>
          </cell>
          <cell r="AK380">
            <v>0.15847638763585534</v>
          </cell>
          <cell r="AL380">
            <v>0.15511441051847186</v>
          </cell>
          <cell r="AM380">
            <v>0.17897187504039086</v>
          </cell>
          <cell r="AN380">
            <v>0.17840101098267716</v>
          </cell>
          <cell r="AO380">
            <v>0.18885381615952104</v>
          </cell>
          <cell r="AQ380" t="str">
            <v>Never Smoked</v>
          </cell>
          <cell r="AR380">
            <v>1.9110059815547815E-2</v>
          </cell>
          <cell r="AS380">
            <v>2.0119978708608419E-2</v>
          </cell>
          <cell r="AT380">
            <v>1.7432402639944087E-2</v>
          </cell>
          <cell r="AU380">
            <v>1.8613729262216622E-2</v>
          </cell>
          <cell r="AV380">
            <v>2.1476625004846907E-2</v>
          </cell>
          <cell r="AW380">
            <v>2.283532940578268E-2</v>
          </cell>
          <cell r="AX380">
            <v>2.1151627409866355E-2</v>
          </cell>
        </row>
        <row r="381">
          <cell r="G381">
            <v>7518742</v>
          </cell>
          <cell r="H381">
            <v>6874543</v>
          </cell>
          <cell r="I381">
            <v>6305483</v>
          </cell>
          <cell r="J381">
            <v>6289316</v>
          </cell>
          <cell r="K381">
            <v>5966570</v>
          </cell>
          <cell r="L381">
            <v>5666765</v>
          </cell>
          <cell r="M381">
            <v>5753672</v>
          </cell>
          <cell r="O381" t="str">
            <v>All people</v>
          </cell>
          <cell r="P381">
            <v>0.7</v>
          </cell>
          <cell r="Q381">
            <v>0.8</v>
          </cell>
          <cell r="R381">
            <v>0.8</v>
          </cell>
          <cell r="S381">
            <v>0.9</v>
          </cell>
          <cell r="T381">
            <v>1.1000000000000001</v>
          </cell>
          <cell r="U381">
            <v>1.2</v>
          </cell>
          <cell r="V381">
            <v>1.2</v>
          </cell>
          <cell r="Y381" t="str">
            <v>All people</v>
          </cell>
          <cell r="Z381">
            <v>105262.38799999999</v>
          </cell>
          <cell r="AA381">
            <v>109992.68800000001</v>
          </cell>
          <cell r="AB381">
            <v>100887.728</v>
          </cell>
          <cell r="AC381">
            <v>113207.68800000001</v>
          </cell>
          <cell r="AD381">
            <v>131264.54</v>
          </cell>
          <cell r="AE381">
            <v>136002.35999999999</v>
          </cell>
          <cell r="AF381">
            <v>138088.128</v>
          </cell>
          <cell r="AH381" t="str">
            <v>All people</v>
          </cell>
          <cell r="AI381">
            <v>1</v>
          </cell>
          <cell r="AJ381">
            <v>1</v>
          </cell>
          <cell r="AK381">
            <v>1</v>
          </cell>
          <cell r="AL381">
            <v>1</v>
          </cell>
          <cell r="AM381">
            <v>1</v>
          </cell>
          <cell r="AN381">
            <v>1</v>
          </cell>
          <cell r="AO381">
            <v>1</v>
          </cell>
          <cell r="AQ381" t="str">
            <v>All people</v>
          </cell>
          <cell r="AR381">
            <v>1.3999999999999999E-2</v>
          </cell>
          <cell r="AS381">
            <v>1.6E-2</v>
          </cell>
          <cell r="AT381">
            <v>1.6E-2</v>
          </cell>
          <cell r="AU381">
            <v>1.8000000000000002E-2</v>
          </cell>
          <cell r="AV381">
            <v>2.2000000000000002E-2</v>
          </cell>
          <cell r="AW381">
            <v>2.4E-2</v>
          </cell>
          <cell r="AX381">
            <v>2.4E-2</v>
          </cell>
        </row>
        <row r="382">
          <cell r="G382">
            <v>1993248</v>
          </cell>
          <cell r="H382">
            <v>1519143</v>
          </cell>
          <cell r="I382">
            <v>1335934</v>
          </cell>
          <cell r="J382">
            <v>1321041</v>
          </cell>
          <cell r="K382">
            <v>1271101</v>
          </cell>
          <cell r="L382">
            <v>1161414</v>
          </cell>
          <cell r="M382">
            <v>1085446</v>
          </cell>
          <cell r="O382" t="str">
            <v>Current Smoker</v>
          </cell>
          <cell r="P382">
            <v>1.7</v>
          </cell>
          <cell r="Q382">
            <v>1.8</v>
          </cell>
          <cell r="R382">
            <v>2.2000000000000002</v>
          </cell>
          <cell r="S382">
            <v>2.4</v>
          </cell>
          <cell r="T382">
            <v>2.6</v>
          </cell>
          <cell r="U382">
            <v>2.8</v>
          </cell>
          <cell r="V382">
            <v>2.8</v>
          </cell>
          <cell r="Y382" t="str">
            <v>Current Smoker</v>
          </cell>
          <cell r="Z382">
            <v>67770.432000000001</v>
          </cell>
          <cell r="AA382">
            <v>54689.148000000001</v>
          </cell>
          <cell r="AB382">
            <v>58781.096000000005</v>
          </cell>
          <cell r="AC382">
            <v>63409.968000000001</v>
          </cell>
          <cell r="AD382">
            <v>66097.252000000008</v>
          </cell>
          <cell r="AE382">
            <v>65039.183999999994</v>
          </cell>
          <cell r="AF382">
            <v>60784.975999999995</v>
          </cell>
          <cell r="AH382" t="str">
            <v>Current Smoker</v>
          </cell>
          <cell r="AI382">
            <v>0.26510392297009261</v>
          </cell>
          <cell r="AJ382">
            <v>0.22098094375146102</v>
          </cell>
          <cell r="AK382">
            <v>0.21186862291120284</v>
          </cell>
          <cell r="AL382">
            <v>0.21004525770369942</v>
          </cell>
          <cell r="AM382">
            <v>0.21303713859051349</v>
          </cell>
          <cell r="AN382">
            <v>0.20495185524721776</v>
          </cell>
          <cell r="AO382">
            <v>0.18865274210973446</v>
          </cell>
          <cell r="AQ382" t="str">
            <v>Current Smoker</v>
          </cell>
          <cell r="AR382">
            <v>9.0135333809831485E-3</v>
          </cell>
          <cell r="AS382">
            <v>7.9553139750525963E-3</v>
          </cell>
          <cell r="AT382">
            <v>9.3222194080929254E-3</v>
          </cell>
          <cell r="AU382">
            <v>1.0082172369777572E-2</v>
          </cell>
          <cell r="AV382">
            <v>1.1077931206706701E-2</v>
          </cell>
          <cell r="AW382">
            <v>1.1477303893844193E-2</v>
          </cell>
          <cell r="AX382">
            <v>1.0564553558145128E-2</v>
          </cell>
        </row>
        <row r="383">
          <cell r="G383">
            <v>2258257</v>
          </cell>
          <cell r="H383">
            <v>2129509</v>
          </cell>
          <cell r="I383">
            <v>1839745</v>
          </cell>
          <cell r="J383">
            <v>1721779</v>
          </cell>
          <cell r="K383">
            <v>1580661</v>
          </cell>
          <cell r="L383">
            <v>1509941</v>
          </cell>
          <cell r="M383">
            <v>1564762</v>
          </cell>
          <cell r="O383" t="str">
            <v>Former smoker</v>
          </cell>
          <cell r="P383">
            <v>1.4</v>
          </cell>
          <cell r="Q383">
            <v>1.6</v>
          </cell>
          <cell r="R383">
            <v>1.8</v>
          </cell>
          <cell r="S383">
            <v>1.9</v>
          </cell>
          <cell r="T383">
            <v>2.1</v>
          </cell>
          <cell r="U383">
            <v>2.2000000000000002</v>
          </cell>
          <cell r="V383">
            <v>2.2999999999999998</v>
          </cell>
          <cell r="Y383" t="str">
            <v>Former smoker</v>
          </cell>
          <cell r="Z383">
            <v>63231.195999999996</v>
          </cell>
          <cell r="AA383">
            <v>68144.288</v>
          </cell>
          <cell r="AB383">
            <v>66230.820000000007</v>
          </cell>
          <cell r="AC383">
            <v>65427.601999999992</v>
          </cell>
          <cell r="AD383">
            <v>66387.762000000002</v>
          </cell>
          <cell r="AE383">
            <v>66437.40400000001</v>
          </cell>
          <cell r="AF383">
            <v>71979.051999999996</v>
          </cell>
          <cell r="AH383" t="str">
            <v>Former smoker</v>
          </cell>
          <cell r="AI383">
            <v>0.30035037776266293</v>
          </cell>
          <cell r="AJ383">
            <v>0.30976735471725175</v>
          </cell>
          <cell r="AK383">
            <v>0.29176908414470393</v>
          </cell>
          <cell r="AL383">
            <v>0.27376252043942456</v>
          </cell>
          <cell r="AM383">
            <v>0.26491954338925044</v>
          </cell>
          <cell r="AN383">
            <v>0.26645555268305637</v>
          </cell>
          <cell r="AO383">
            <v>0.2719588464549248</v>
          </cell>
          <cell r="AQ383" t="str">
            <v>Former smoker</v>
          </cell>
          <cell r="AR383">
            <v>8.4098105773545619E-3</v>
          </cell>
          <cell r="AS383">
            <v>9.9125553509520573E-3</v>
          </cell>
          <cell r="AT383">
            <v>1.0503687029209341E-2</v>
          </cell>
          <cell r="AU383">
            <v>1.0402975776698133E-2</v>
          </cell>
          <cell r="AV383">
            <v>1.1126620822348519E-2</v>
          </cell>
          <cell r="AW383">
            <v>1.1724044318054481E-2</v>
          </cell>
          <cell r="AX383">
            <v>1.251010693692654E-2</v>
          </cell>
        </row>
        <row r="384">
          <cell r="G384">
            <v>3267237</v>
          </cell>
          <cell r="H384">
            <v>3225891</v>
          </cell>
          <cell r="I384">
            <v>3129804</v>
          </cell>
          <cell r="J384">
            <v>3246496</v>
          </cell>
          <cell r="K384">
            <v>3114808</v>
          </cell>
          <cell r="L384">
            <v>2995410</v>
          </cell>
          <cell r="M384">
            <v>3103464</v>
          </cell>
          <cell r="O384" t="str">
            <v>Never Smoked</v>
          </cell>
          <cell r="P384">
            <v>1.1000000000000001</v>
          </cell>
          <cell r="Q384">
            <v>1.2</v>
          </cell>
          <cell r="R384">
            <v>1.2</v>
          </cell>
          <cell r="S384">
            <v>1.3</v>
          </cell>
          <cell r="T384">
            <v>1.4</v>
          </cell>
          <cell r="U384">
            <v>1.9</v>
          </cell>
          <cell r="V384">
            <v>1.6</v>
          </cell>
          <cell r="Y384" t="str">
            <v>Never Smoked</v>
          </cell>
          <cell r="Z384">
            <v>71879.214000000007</v>
          </cell>
          <cell r="AA384">
            <v>77421.383999999991</v>
          </cell>
          <cell r="AB384">
            <v>75115.296000000002</v>
          </cell>
          <cell r="AC384">
            <v>84408.895999999993</v>
          </cell>
          <cell r="AD384">
            <v>87214.624000000011</v>
          </cell>
          <cell r="AE384">
            <v>113825.58</v>
          </cell>
          <cell r="AF384">
            <v>99310.848000000013</v>
          </cell>
          <cell r="AH384" t="str">
            <v>Never Smoked</v>
          </cell>
          <cell r="AI384">
            <v>0.43454569926724446</v>
          </cell>
          <cell r="AJ384">
            <v>0.46925170153128726</v>
          </cell>
          <cell r="AK384">
            <v>0.49636229294409329</v>
          </cell>
          <cell r="AL384">
            <v>0.51619222185687597</v>
          </cell>
          <cell r="AM384">
            <v>0.52204331802023607</v>
          </cell>
          <cell r="AN384">
            <v>0.52859259206972586</v>
          </cell>
          <cell r="AO384">
            <v>0.53938841143534078</v>
          </cell>
          <cell r="AQ384" t="str">
            <v>Never Smoked</v>
          </cell>
          <cell r="AR384">
            <v>9.5600053838793778E-3</v>
          </cell>
          <cell r="AS384">
            <v>1.1262040836750893E-2</v>
          </cell>
          <cell r="AT384">
            <v>1.1912695030658237E-2</v>
          </cell>
          <cell r="AU384">
            <v>1.3420997768278774E-2</v>
          </cell>
          <cell r="AV384">
            <v>1.461721290456661E-2</v>
          </cell>
          <cell r="AW384">
            <v>2.0086518498649585E-2</v>
          </cell>
          <cell r="AX384">
            <v>1.7260429165930905E-2</v>
          </cell>
        </row>
        <row r="385">
          <cell r="G385">
            <v>3779696</v>
          </cell>
          <cell r="H385">
            <v>3494402</v>
          </cell>
          <cell r="I385">
            <v>3159466</v>
          </cell>
          <cell r="J385">
            <v>3167360</v>
          </cell>
          <cell r="K385">
            <v>2989936</v>
          </cell>
          <cell r="L385">
            <v>2807293</v>
          </cell>
          <cell r="M385">
            <v>2834229</v>
          </cell>
          <cell r="O385" t="str">
            <v>All people</v>
          </cell>
          <cell r="P385">
            <v>1.1000000000000001</v>
          </cell>
          <cell r="Q385">
            <v>1.2</v>
          </cell>
          <cell r="R385">
            <v>1.2</v>
          </cell>
          <cell r="S385">
            <v>1.3</v>
          </cell>
          <cell r="T385">
            <v>1.8</v>
          </cell>
          <cell r="U385">
            <v>1.9</v>
          </cell>
          <cell r="V385">
            <v>2</v>
          </cell>
          <cell r="Y385" t="str">
            <v>All people</v>
          </cell>
          <cell r="Z385">
            <v>83153.312000000005</v>
          </cell>
          <cell r="AA385">
            <v>83865.648000000001</v>
          </cell>
          <cell r="AB385">
            <v>75827.183999999994</v>
          </cell>
          <cell r="AC385">
            <v>82351.360000000001</v>
          </cell>
          <cell r="AD385">
            <v>107637.696</v>
          </cell>
          <cell r="AE385">
            <v>106677.13400000001</v>
          </cell>
          <cell r="AF385">
            <v>113369.16</v>
          </cell>
          <cell r="AH385" t="str">
            <v>All people</v>
          </cell>
          <cell r="AI385">
            <v>1</v>
          </cell>
          <cell r="AJ385">
            <v>1</v>
          </cell>
          <cell r="AK385">
            <v>1</v>
          </cell>
          <cell r="AL385">
            <v>1</v>
          </cell>
          <cell r="AM385">
            <v>1</v>
          </cell>
          <cell r="AN385">
            <v>1</v>
          </cell>
          <cell r="AO385">
            <v>1</v>
          </cell>
          <cell r="AQ385" t="str">
            <v>All people</v>
          </cell>
          <cell r="AR385">
            <v>2.2000000000000002E-2</v>
          </cell>
          <cell r="AS385">
            <v>2.4E-2</v>
          </cell>
          <cell r="AT385">
            <v>2.4E-2</v>
          </cell>
          <cell r="AU385">
            <v>2.6000000000000002E-2</v>
          </cell>
          <cell r="AV385">
            <v>3.6000000000000004E-2</v>
          </cell>
          <cell r="AW385">
            <v>3.7999999999999999E-2</v>
          </cell>
          <cell r="AX385">
            <v>0.04</v>
          </cell>
        </row>
        <row r="386">
          <cell r="G386">
            <v>893851</v>
          </cell>
          <cell r="H386">
            <v>706255</v>
          </cell>
          <cell r="I386">
            <v>597214</v>
          </cell>
          <cell r="J386">
            <v>544748</v>
          </cell>
          <cell r="K386">
            <v>522365</v>
          </cell>
          <cell r="L386">
            <v>500171</v>
          </cell>
          <cell r="M386">
            <v>444878</v>
          </cell>
          <cell r="O386" t="str">
            <v>Current Smoker</v>
          </cell>
          <cell r="P386">
            <v>2.4</v>
          </cell>
          <cell r="Q386">
            <v>3.3</v>
          </cell>
          <cell r="R386">
            <v>3.2</v>
          </cell>
          <cell r="S386">
            <v>3.4</v>
          </cell>
          <cell r="T386">
            <v>3.7</v>
          </cell>
          <cell r="U386">
            <v>4</v>
          </cell>
          <cell r="V386">
            <v>4.5</v>
          </cell>
          <cell r="Y386" t="str">
            <v>Current Smoker</v>
          </cell>
          <cell r="Z386">
            <v>42904.847999999998</v>
          </cell>
          <cell r="AA386">
            <v>46612.83</v>
          </cell>
          <cell r="AB386">
            <v>38221.696000000004</v>
          </cell>
          <cell r="AC386">
            <v>37042.864000000001</v>
          </cell>
          <cell r="AD386">
            <v>38655.01</v>
          </cell>
          <cell r="AE386">
            <v>40013.68</v>
          </cell>
          <cell r="AF386">
            <v>40039.019999999997</v>
          </cell>
          <cell r="AH386" t="str">
            <v>Current Smoker</v>
          </cell>
          <cell r="AI386">
            <v>0.23648753762207331</v>
          </cell>
          <cell r="AJ386">
            <v>0.20211040401190247</v>
          </cell>
          <cell r="AK386">
            <v>0.18902371476698909</v>
          </cell>
          <cell r="AL386">
            <v>0.17198802788442111</v>
          </cell>
          <cell r="AM386">
            <v>0.17470775294186899</v>
          </cell>
          <cell r="AN386">
            <v>0.17816843485877676</v>
          </cell>
          <cell r="AO386">
            <v>0.15696614493747682</v>
          </cell>
          <cell r="AQ386" t="str">
            <v>Current Smoker</v>
          </cell>
          <cell r="AR386">
            <v>1.1351401805859519E-2</v>
          </cell>
          <cell r="AS386">
            <v>1.3339286664785564E-2</v>
          </cell>
          <cell r="AT386">
            <v>1.2097517745087303E-2</v>
          </cell>
          <cell r="AU386">
            <v>1.1695185896140634E-2</v>
          </cell>
          <cell r="AV386">
            <v>1.2928373717698307E-2</v>
          </cell>
          <cell r="AW386">
            <v>1.425347478870214E-2</v>
          </cell>
          <cell r="AX386">
            <v>1.4126953044372914E-2</v>
          </cell>
        </row>
        <row r="387">
          <cell r="G387">
            <v>969528</v>
          </cell>
          <cell r="H387">
            <v>939962</v>
          </cell>
          <cell r="I387">
            <v>801838</v>
          </cell>
          <cell r="J387">
            <v>749603</v>
          </cell>
          <cell r="K387">
            <v>687158</v>
          </cell>
          <cell r="L387">
            <v>630642</v>
          </cell>
          <cell r="M387">
            <v>673269</v>
          </cell>
          <cell r="O387" t="str">
            <v>Former smoker</v>
          </cell>
          <cell r="P387">
            <v>2.4</v>
          </cell>
          <cell r="Q387">
            <v>2.6</v>
          </cell>
          <cell r="R387">
            <v>2.6</v>
          </cell>
          <cell r="S387">
            <v>3.4</v>
          </cell>
          <cell r="T387">
            <v>3.7</v>
          </cell>
          <cell r="U387">
            <v>4</v>
          </cell>
          <cell r="V387">
            <v>4</v>
          </cell>
          <cell r="Y387" t="str">
            <v>Former smoker</v>
          </cell>
          <cell r="Z387">
            <v>46537.343999999997</v>
          </cell>
          <cell r="AA387">
            <v>48878.024000000005</v>
          </cell>
          <cell r="AB387">
            <v>41695.576000000001</v>
          </cell>
          <cell r="AC387">
            <v>50973.003999999994</v>
          </cell>
          <cell r="AD387">
            <v>50849.692000000003</v>
          </cell>
          <cell r="AE387">
            <v>50451.360000000001</v>
          </cell>
          <cell r="AF387">
            <v>53861.52</v>
          </cell>
          <cell r="AH387" t="str">
            <v>Former smoker</v>
          </cell>
          <cell r="AI387">
            <v>0.25650951822580442</v>
          </cell>
          <cell r="AJ387">
            <v>0.26899080300434808</v>
          </cell>
          <cell r="AK387">
            <v>0.25378908967528058</v>
          </cell>
          <cell r="AL387">
            <v>0.23666491968074357</v>
          </cell>
          <cell r="AM387">
            <v>0.22982364839916306</v>
          </cell>
          <cell r="AN387">
            <v>0.22464416788700003</v>
          </cell>
          <cell r="AO387">
            <v>0.23754925942822547</v>
          </cell>
          <cell r="AQ387" t="str">
            <v>Former smoker</v>
          </cell>
          <cell r="AR387">
            <v>1.2312456874838611E-2</v>
          </cell>
          <cell r="AS387">
            <v>1.39875217562261E-2</v>
          </cell>
          <cell r="AT387">
            <v>1.319703266311459E-2</v>
          </cell>
          <cell r="AU387">
            <v>1.6093214538290563E-2</v>
          </cell>
          <cell r="AV387">
            <v>1.7006949981538066E-2</v>
          </cell>
          <cell r="AW387">
            <v>1.7971533430960002E-2</v>
          </cell>
          <cell r="AX387">
            <v>1.9003940754258038E-2</v>
          </cell>
        </row>
        <row r="388">
          <cell r="G388">
            <v>1916317</v>
          </cell>
          <cell r="H388">
            <v>1848185</v>
          </cell>
          <cell r="I388">
            <v>1760414</v>
          </cell>
          <cell r="J388">
            <v>1873009</v>
          </cell>
          <cell r="K388">
            <v>1780413</v>
          </cell>
          <cell r="L388">
            <v>1676480</v>
          </cell>
          <cell r="M388">
            <v>1716082</v>
          </cell>
          <cell r="O388" t="str">
            <v>Never Smoked</v>
          </cell>
          <cell r="P388">
            <v>1.7</v>
          </cell>
          <cell r="Q388">
            <v>1.8</v>
          </cell>
          <cell r="R388">
            <v>1.8</v>
          </cell>
          <cell r="S388">
            <v>1.9</v>
          </cell>
          <cell r="T388">
            <v>2.1</v>
          </cell>
          <cell r="U388">
            <v>2.2000000000000002</v>
          </cell>
          <cell r="V388">
            <v>2.2999999999999998</v>
          </cell>
          <cell r="Y388" t="str">
            <v>Never Smoked</v>
          </cell>
          <cell r="Z388">
            <v>65154.777999999998</v>
          </cell>
          <cell r="AA388">
            <v>66534.66</v>
          </cell>
          <cell r="AB388">
            <v>63374.904000000002</v>
          </cell>
          <cell r="AC388">
            <v>71174.34199999999</v>
          </cell>
          <cell r="AD388">
            <v>74777.346000000005</v>
          </cell>
          <cell r="AE388">
            <v>73765.12000000001</v>
          </cell>
          <cell r="AF388">
            <v>78939.771999999997</v>
          </cell>
          <cell r="AH388" t="str">
            <v>Never Smoked</v>
          </cell>
          <cell r="AI388">
            <v>0.50700294415212233</v>
          </cell>
          <cell r="AJ388">
            <v>0.52889879298374942</v>
          </cell>
          <cell r="AK388">
            <v>0.55718719555773033</v>
          </cell>
          <cell r="AL388">
            <v>0.59134705243483532</v>
          </cell>
          <cell r="AM388">
            <v>0.59546859865896795</v>
          </cell>
          <cell r="AN388">
            <v>0.59718739725422321</v>
          </cell>
          <cell r="AO388">
            <v>0.60548459563429768</v>
          </cell>
          <cell r="AQ388" t="str">
            <v>Never Smoked</v>
          </cell>
          <cell r="AR388">
            <v>1.7238100101172157E-2</v>
          </cell>
          <cell r="AS388">
            <v>1.9040356547414979E-2</v>
          </cell>
          <cell r="AT388">
            <v>2.0058739040078294E-2</v>
          </cell>
          <cell r="AU388">
            <v>2.247118799252374E-2</v>
          </cell>
          <cell r="AV388">
            <v>2.5009681143676653E-2</v>
          </cell>
          <cell r="AW388">
            <v>2.6276245479185823E-2</v>
          </cell>
          <cell r="AX388">
            <v>2.7852291399177692E-2</v>
          </cell>
        </row>
        <row r="389">
          <cell r="G389">
            <v>3739046</v>
          </cell>
          <cell r="H389">
            <v>3380141</v>
          </cell>
          <cell r="I389">
            <v>3146017</v>
          </cell>
          <cell r="J389">
            <v>3121956</v>
          </cell>
          <cell r="K389">
            <v>2976634</v>
          </cell>
          <cell r="L389">
            <v>2859472</v>
          </cell>
          <cell r="M389">
            <v>2919443</v>
          </cell>
          <cell r="O389" t="str">
            <v>All people</v>
          </cell>
          <cell r="P389">
            <v>1.1000000000000001</v>
          </cell>
          <cell r="Q389">
            <v>1.2</v>
          </cell>
          <cell r="R389">
            <v>1.2</v>
          </cell>
          <cell r="S389">
            <v>1.3</v>
          </cell>
          <cell r="T389">
            <v>1.8</v>
          </cell>
          <cell r="U389">
            <v>1.9</v>
          </cell>
          <cell r="V389">
            <v>2</v>
          </cell>
          <cell r="Y389" t="str">
            <v>All people</v>
          </cell>
          <cell r="Z389">
            <v>82259.012000000017</v>
          </cell>
          <cell r="AA389">
            <v>81123.383999999991</v>
          </cell>
          <cell r="AB389">
            <v>75504.407999999996</v>
          </cell>
          <cell r="AC389">
            <v>81170.856</v>
          </cell>
          <cell r="AD389">
            <v>107158.82400000001</v>
          </cell>
          <cell r="AE389">
            <v>108659.936</v>
          </cell>
          <cell r="AF389">
            <v>116777.72</v>
          </cell>
          <cell r="AH389" t="str">
            <v>All people</v>
          </cell>
          <cell r="AI389">
            <v>1</v>
          </cell>
          <cell r="AJ389">
            <v>1</v>
          </cell>
          <cell r="AK389">
            <v>1</v>
          </cell>
          <cell r="AL389">
            <v>1</v>
          </cell>
          <cell r="AM389">
            <v>1</v>
          </cell>
          <cell r="AN389">
            <v>1</v>
          </cell>
          <cell r="AO389">
            <v>1</v>
          </cell>
          <cell r="AQ389" t="str">
            <v>All people</v>
          </cell>
          <cell r="AR389">
            <v>2.2000000000000002E-2</v>
          </cell>
          <cell r="AS389">
            <v>2.4E-2</v>
          </cell>
          <cell r="AT389">
            <v>2.4E-2</v>
          </cell>
          <cell r="AU389">
            <v>2.6000000000000002E-2</v>
          </cell>
          <cell r="AV389">
            <v>3.6000000000000004E-2</v>
          </cell>
          <cell r="AW389">
            <v>3.7999999999999999E-2</v>
          </cell>
          <cell r="AX389">
            <v>0.04</v>
          </cell>
        </row>
        <row r="390">
          <cell r="G390">
            <v>1099397</v>
          </cell>
          <cell r="H390">
            <v>812888</v>
          </cell>
          <cell r="I390">
            <v>738720</v>
          </cell>
          <cell r="J390">
            <v>776293</v>
          </cell>
          <cell r="K390">
            <v>748736</v>
          </cell>
          <cell r="L390">
            <v>661243</v>
          </cell>
          <cell r="M390">
            <v>640568</v>
          </cell>
          <cell r="O390" t="str">
            <v>Current Smoker</v>
          </cell>
          <cell r="P390">
            <v>2.1</v>
          </cell>
          <cell r="Q390">
            <v>2.6</v>
          </cell>
          <cell r="R390">
            <v>3.2</v>
          </cell>
          <cell r="S390">
            <v>2.7</v>
          </cell>
          <cell r="T390">
            <v>3.7</v>
          </cell>
          <cell r="U390">
            <v>4</v>
          </cell>
          <cell r="V390">
            <v>4</v>
          </cell>
          <cell r="Y390" t="str">
            <v>Current Smoker</v>
          </cell>
          <cell r="Z390">
            <v>46174.674000000006</v>
          </cell>
          <cell r="AA390">
            <v>42270.176000000007</v>
          </cell>
          <cell r="AB390">
            <v>47278.080000000002</v>
          </cell>
          <cell r="AC390">
            <v>41919.822</v>
          </cell>
          <cell r="AD390">
            <v>55406.464000000007</v>
          </cell>
          <cell r="AE390">
            <v>52899.44</v>
          </cell>
          <cell r="AF390">
            <v>51245.440000000002</v>
          </cell>
          <cell r="AH390" t="str">
            <v>Current Smoker</v>
          </cell>
          <cell r="AI390">
            <v>0.2940314187094783</v>
          </cell>
          <cell r="AJ390">
            <v>0.24048937603490506</v>
          </cell>
          <cell r="AK390">
            <v>0.23481119142077109</v>
          </cell>
          <cell r="AL390">
            <v>0.24865597080804469</v>
          </cell>
          <cell r="AM390">
            <v>0.25153781082927895</v>
          </cell>
          <cell r="AN390">
            <v>0.2312465378223672</v>
          </cell>
          <cell r="AO390">
            <v>0.21941445679877977</v>
          </cell>
          <cell r="AQ390" t="str">
            <v>Current Smoker</v>
          </cell>
          <cell r="AR390">
            <v>1.2349319585798088E-2</v>
          </cell>
          <cell r="AS390">
            <v>1.2505447553815063E-2</v>
          </cell>
          <cell r="AT390">
            <v>1.5027916250929349E-2</v>
          </cell>
          <cell r="AU390">
            <v>1.3427422423634414E-2</v>
          </cell>
          <cell r="AV390">
            <v>1.8613798001366644E-2</v>
          </cell>
          <cell r="AW390">
            <v>1.8499723025789377E-2</v>
          </cell>
          <cell r="AX390">
            <v>1.7553156543902382E-2</v>
          </cell>
        </row>
        <row r="391">
          <cell r="G391">
            <v>1288729</v>
          </cell>
          <cell r="H391">
            <v>1189547</v>
          </cell>
          <cell r="I391">
            <v>1037907</v>
          </cell>
          <cell r="J391">
            <v>972176</v>
          </cell>
          <cell r="K391">
            <v>893503</v>
          </cell>
          <cell r="L391">
            <v>879299</v>
          </cell>
          <cell r="M391">
            <v>891493</v>
          </cell>
          <cell r="O391" t="str">
            <v>Former smoker</v>
          </cell>
          <cell r="P391">
            <v>2.1</v>
          </cell>
          <cell r="Q391">
            <v>2.2999999999999998</v>
          </cell>
          <cell r="R391">
            <v>2.2000000000000002</v>
          </cell>
          <cell r="S391">
            <v>2.7</v>
          </cell>
          <cell r="T391">
            <v>3</v>
          </cell>
          <cell r="U391">
            <v>3.2</v>
          </cell>
          <cell r="V391">
            <v>3.3</v>
          </cell>
          <cell r="Y391" t="str">
            <v>Former smoker</v>
          </cell>
          <cell r="Z391">
            <v>54126.617999999995</v>
          </cell>
          <cell r="AA391">
            <v>54719.161999999989</v>
          </cell>
          <cell r="AB391">
            <v>45667.90800000001</v>
          </cell>
          <cell r="AC391">
            <v>52497.504000000001</v>
          </cell>
          <cell r="AD391">
            <v>53610.18</v>
          </cell>
          <cell r="AE391">
            <v>56275.136000000006</v>
          </cell>
          <cell r="AF391">
            <v>58838.538</v>
          </cell>
          <cell r="AH391" t="str">
            <v>Former smoker</v>
          </cell>
          <cell r="AI391">
            <v>0.34466786447666065</v>
          </cell>
          <cell r="AJ391">
            <v>0.35192230146612224</v>
          </cell>
          <cell r="AK391">
            <v>0.329911440402261</v>
          </cell>
          <cell r="AL391">
            <v>0.31139964816928872</v>
          </cell>
          <cell r="AM391">
            <v>0.3001722751268715</v>
          </cell>
          <cell r="AN391">
            <v>0.3075039727614049</v>
          </cell>
          <cell r="AO391">
            <v>0.30536407116014941</v>
          </cell>
          <cell r="AQ391" t="str">
            <v>Former smoker</v>
          </cell>
          <cell r="AR391">
            <v>1.4476050308019748E-2</v>
          </cell>
          <cell r="AS391">
            <v>1.6188425867441621E-2</v>
          </cell>
          <cell r="AT391">
            <v>1.4516103377699485E-2</v>
          </cell>
          <cell r="AU391">
            <v>1.6815581001141593E-2</v>
          </cell>
          <cell r="AV391">
            <v>1.8010336507612291E-2</v>
          </cell>
          <cell r="AW391">
            <v>1.9680254256729913E-2</v>
          </cell>
          <cell r="AX391">
            <v>2.0154028696569858E-2</v>
          </cell>
        </row>
        <row r="392">
          <cell r="G392">
            <v>1350920</v>
          </cell>
          <cell r="H392">
            <v>1377706</v>
          </cell>
          <cell r="I392">
            <v>1369390</v>
          </cell>
          <cell r="J392">
            <v>1373487</v>
          </cell>
          <cell r="K392">
            <v>1334395</v>
          </cell>
          <cell r="L392">
            <v>1318930</v>
          </cell>
          <cell r="M392">
            <v>1387382</v>
          </cell>
          <cell r="O392" t="str">
            <v>Never Smoked</v>
          </cell>
          <cell r="P392">
            <v>2.1</v>
          </cell>
          <cell r="Q392">
            <v>2.2999999999999998</v>
          </cell>
          <cell r="R392">
            <v>2.2000000000000002</v>
          </cell>
          <cell r="S392">
            <v>2.4</v>
          </cell>
          <cell r="T392">
            <v>2.6</v>
          </cell>
          <cell r="U392">
            <v>2.8</v>
          </cell>
          <cell r="V392">
            <v>2.8</v>
          </cell>
          <cell r="Y392" t="str">
            <v>Never Smoked</v>
          </cell>
          <cell r="Z392">
            <v>56738.64</v>
          </cell>
          <cell r="AA392">
            <v>63374.475999999995</v>
          </cell>
          <cell r="AB392">
            <v>60253.160000000011</v>
          </cell>
          <cell r="AC392">
            <v>65927.375999999989</v>
          </cell>
          <cell r="AD392">
            <v>69388.539999999994</v>
          </cell>
          <cell r="AE392">
            <v>73860.079999999987</v>
          </cell>
          <cell r="AF392">
            <v>77693.391999999993</v>
          </cell>
          <cell r="AH392" t="str">
            <v>Never Smoked</v>
          </cell>
          <cell r="AI392">
            <v>0.36130071681386106</v>
          </cell>
          <cell r="AJ392">
            <v>0.4075883224989727</v>
          </cell>
          <cell r="AK392">
            <v>0.43527736817696788</v>
          </cell>
          <cell r="AL392">
            <v>0.43994438102266659</v>
          </cell>
          <cell r="AM392">
            <v>0.44828991404384955</v>
          </cell>
          <cell r="AN392">
            <v>0.4612494894162279</v>
          </cell>
          <cell r="AO392">
            <v>0.47522147204107085</v>
          </cell>
          <cell r="AQ392" t="str">
            <v>Never Smoked</v>
          </cell>
          <cell r="AR392">
            <v>1.5174630106182165E-2</v>
          </cell>
          <cell r="AS392">
            <v>1.8749062834952743E-2</v>
          </cell>
          <cell r="AT392">
            <v>1.9152204199786589E-2</v>
          </cell>
          <cell r="AU392">
            <v>2.1117330289087993E-2</v>
          </cell>
          <cell r="AV392">
            <v>2.3311075530280178E-2</v>
          </cell>
          <cell r="AW392">
            <v>2.582997140730876E-2</v>
          </cell>
          <cell r="AX392">
            <v>2.6612402434299964E-2</v>
          </cell>
        </row>
        <row r="404">
          <cell r="G404">
            <v>336250</v>
          </cell>
          <cell r="H404">
            <v>350838</v>
          </cell>
          <cell r="I404">
            <v>329623</v>
          </cell>
          <cell r="J404">
            <v>331109</v>
          </cell>
          <cell r="K404">
            <v>344783</v>
          </cell>
          <cell r="L404">
            <v>390384</v>
          </cell>
          <cell r="M404">
            <v>441101</v>
          </cell>
          <cell r="O404" t="str">
            <v>All people</v>
          </cell>
          <cell r="P404">
            <v>3.4</v>
          </cell>
          <cell r="Q404">
            <v>3.3</v>
          </cell>
          <cell r="R404">
            <v>3.7</v>
          </cell>
          <cell r="S404">
            <v>4</v>
          </cell>
          <cell r="T404">
            <v>4.2</v>
          </cell>
          <cell r="U404">
            <v>4.8</v>
          </cell>
          <cell r="V404">
            <v>3.6</v>
          </cell>
          <cell r="Y404" t="str">
            <v>All people</v>
          </cell>
          <cell r="Z404">
            <v>22865</v>
          </cell>
          <cell r="AA404">
            <v>23155.307999999997</v>
          </cell>
          <cell r="AB404">
            <v>24392.102000000003</v>
          </cell>
          <cell r="AC404">
            <v>26488.720000000001</v>
          </cell>
          <cell r="AD404">
            <v>28961.772000000001</v>
          </cell>
          <cell r="AE404">
            <v>37476.864000000001</v>
          </cell>
          <cell r="AF404">
            <v>31759.272000000001</v>
          </cell>
          <cell r="AH404" t="str">
            <v>All people</v>
          </cell>
          <cell r="AI404">
            <v>1</v>
          </cell>
          <cell r="AJ404">
            <v>1</v>
          </cell>
          <cell r="AK404">
            <v>1</v>
          </cell>
          <cell r="AL404">
            <v>1</v>
          </cell>
          <cell r="AM404">
            <v>1</v>
          </cell>
          <cell r="AN404">
            <v>1</v>
          </cell>
          <cell r="AO404">
            <v>1</v>
          </cell>
          <cell r="AQ404" t="str">
            <v>All people</v>
          </cell>
          <cell r="AR404">
            <v>6.8000000000000005E-2</v>
          </cell>
          <cell r="AS404">
            <v>6.6000000000000003E-2</v>
          </cell>
          <cell r="AT404">
            <v>7.400000000000001E-2</v>
          </cell>
          <cell r="AU404">
            <v>0.08</v>
          </cell>
          <cell r="AV404">
            <v>8.4000000000000005E-2</v>
          </cell>
          <cell r="AW404">
            <v>9.6000000000000002E-2</v>
          </cell>
          <cell r="AX404">
            <v>7.2000000000000008E-2</v>
          </cell>
        </row>
        <row r="405">
          <cell r="G405">
            <v>101920</v>
          </cell>
          <cell r="H405">
            <v>94055</v>
          </cell>
          <cell r="I405">
            <v>65978</v>
          </cell>
          <cell r="J405">
            <v>64068</v>
          </cell>
          <cell r="K405">
            <v>60671</v>
          </cell>
          <cell r="L405">
            <v>57888</v>
          </cell>
          <cell r="M405">
            <v>78988</v>
          </cell>
          <cell r="O405" t="str">
            <v>Current Smoker</v>
          </cell>
          <cell r="P405">
            <v>6.1</v>
          </cell>
          <cell r="Q405">
            <v>6.9</v>
          </cell>
          <cell r="R405">
            <v>8.1999999999999993</v>
          </cell>
          <cell r="S405">
            <v>9.3000000000000007</v>
          </cell>
          <cell r="T405">
            <v>9.6999999999999993</v>
          </cell>
          <cell r="U405">
            <v>12.2</v>
          </cell>
          <cell r="V405">
            <v>8.8000000000000007</v>
          </cell>
          <cell r="Y405" t="str">
            <v>Current Smoker</v>
          </cell>
          <cell r="Z405">
            <v>12434.24</v>
          </cell>
          <cell r="AA405">
            <v>12979.59</v>
          </cell>
          <cell r="AB405">
            <v>10820.392</v>
          </cell>
          <cell r="AC405">
            <v>11916.648000000001</v>
          </cell>
          <cell r="AD405">
            <v>11770.173999999999</v>
          </cell>
          <cell r="AE405">
            <v>14124.671999999999</v>
          </cell>
          <cell r="AF405">
            <v>13901.888000000001</v>
          </cell>
          <cell r="AH405" t="str">
            <v>Current Smoker</v>
          </cell>
          <cell r="AI405">
            <v>0.30310780669144982</v>
          </cell>
          <cell r="AJ405">
            <v>0.2680866952838632</v>
          </cell>
          <cell r="AK405">
            <v>0.20016200325826777</v>
          </cell>
          <cell r="AL405">
            <v>0.19349519342572991</v>
          </cell>
          <cell r="AM405">
            <v>0.17596865274680015</v>
          </cell>
          <cell r="AN405">
            <v>0.14828476576908889</v>
          </cell>
          <cell r="AO405">
            <v>0.17907009959170347</v>
          </cell>
          <cell r="AQ405" t="str">
            <v>Current Smoker</v>
          </cell>
          <cell r="AR405">
            <v>3.6979152416356874E-2</v>
          </cell>
          <cell r="AS405">
            <v>3.6995963949173122E-2</v>
          </cell>
          <cell r="AT405">
            <v>3.2826568534355914E-2</v>
          </cell>
          <cell r="AU405">
            <v>3.5990105977185764E-2</v>
          </cell>
          <cell r="AV405">
            <v>3.4137918632879224E-2</v>
          </cell>
          <cell r="AW405">
            <v>3.6181482847657688E-2</v>
          </cell>
          <cell r="AX405">
            <v>3.1516337528139815E-2</v>
          </cell>
        </row>
        <row r="406">
          <cell r="G406">
            <v>72378</v>
          </cell>
          <cell r="H406">
            <v>82028</v>
          </cell>
          <cell r="I406">
            <v>65757</v>
          </cell>
          <cell r="J406">
            <v>59399</v>
          </cell>
          <cell r="K406">
            <v>61315</v>
          </cell>
          <cell r="L406">
            <v>56783</v>
          </cell>
          <cell r="M406">
            <v>58841</v>
          </cell>
          <cell r="O406" t="str">
            <v>Former smoker</v>
          </cell>
          <cell r="P406">
            <v>7.3</v>
          </cell>
          <cell r="Q406">
            <v>7.3</v>
          </cell>
          <cell r="R406">
            <v>8.1999999999999993</v>
          </cell>
          <cell r="S406">
            <v>9.6999999999999993</v>
          </cell>
          <cell r="T406">
            <v>9.6999999999999993</v>
          </cell>
          <cell r="U406">
            <v>12.2</v>
          </cell>
          <cell r="V406">
            <v>10.3</v>
          </cell>
          <cell r="Y406" t="str">
            <v>Former smoker</v>
          </cell>
          <cell r="Z406">
            <v>10567.188</v>
          </cell>
          <cell r="AA406">
            <v>11976.088</v>
          </cell>
          <cell r="AB406">
            <v>10784.147999999997</v>
          </cell>
          <cell r="AC406">
            <v>11523.405999999999</v>
          </cell>
          <cell r="AD406">
            <v>11895.11</v>
          </cell>
          <cell r="AE406">
            <v>13855.052</v>
          </cell>
          <cell r="AF406">
            <v>12121.246000000001</v>
          </cell>
          <cell r="AH406" t="str">
            <v>Former smoker</v>
          </cell>
          <cell r="AI406">
            <v>0.21525055762081785</v>
          </cell>
          <cell r="AJ406">
            <v>0.23380591612083071</v>
          </cell>
          <cell r="AK406">
            <v>0.19949154033547417</v>
          </cell>
          <cell r="AL406">
            <v>0.17939409680799978</v>
          </cell>
          <cell r="AM406">
            <v>0.17783649425870765</v>
          </cell>
          <cell r="AN406">
            <v>0.14545421943522274</v>
          </cell>
          <cell r="AO406">
            <v>0.13339575290012945</v>
          </cell>
          <cell r="AQ406" t="str">
            <v>Former smoker</v>
          </cell>
          <cell r="AR406">
            <v>3.1426581412639404E-2</v>
          </cell>
          <cell r="AS406">
            <v>3.4135663753641278E-2</v>
          </cell>
          <cell r="AT406">
            <v>3.2716612615017765E-2</v>
          </cell>
          <cell r="AU406">
            <v>3.4802454780751953E-2</v>
          </cell>
          <cell r="AV406">
            <v>3.4500279886189283E-2</v>
          </cell>
          <cell r="AW406">
            <v>3.5490829542194346E-2</v>
          </cell>
          <cell r="AX406">
            <v>2.7479525097426669E-2</v>
          </cell>
        </row>
        <row r="407">
          <cell r="G407">
            <v>161952</v>
          </cell>
          <cell r="H407">
            <v>174755</v>
          </cell>
          <cell r="I407">
            <v>197888</v>
          </cell>
          <cell r="J407">
            <v>207642</v>
          </cell>
          <cell r="K407">
            <v>222797</v>
          </cell>
          <cell r="L407">
            <v>275713</v>
          </cell>
          <cell r="M407">
            <v>303272</v>
          </cell>
          <cell r="O407" t="str">
            <v>Never Smoked</v>
          </cell>
          <cell r="P407">
            <v>5</v>
          </cell>
          <cell r="Q407">
            <v>5.3</v>
          </cell>
          <cell r="R407">
            <v>5.3</v>
          </cell>
          <cell r="S407">
            <v>4.9000000000000004</v>
          </cell>
          <cell r="T407">
            <v>5.0999999999999996</v>
          </cell>
          <cell r="U407">
            <v>5.7</v>
          </cell>
          <cell r="V407">
            <v>4.3</v>
          </cell>
          <cell r="Y407" t="str">
            <v>Never Smoked</v>
          </cell>
          <cell r="Z407">
            <v>16195.2</v>
          </cell>
          <cell r="AA407">
            <v>18524.03</v>
          </cell>
          <cell r="AB407">
            <v>20976.127999999997</v>
          </cell>
          <cell r="AC407">
            <v>20348.916000000001</v>
          </cell>
          <cell r="AD407">
            <v>22725.293999999998</v>
          </cell>
          <cell r="AE407">
            <v>31431.282000000003</v>
          </cell>
          <cell r="AF407">
            <v>26081.391999999996</v>
          </cell>
          <cell r="AH407" t="str">
            <v>Never Smoked</v>
          </cell>
          <cell r="AI407">
            <v>0.48164163568773233</v>
          </cell>
          <cell r="AJ407">
            <v>0.49810738859530612</v>
          </cell>
          <cell r="AK407">
            <v>0.60034645640625806</v>
          </cell>
          <cell r="AL407">
            <v>0.62711070976627037</v>
          </cell>
          <cell r="AM407">
            <v>0.6461948529944922</v>
          </cell>
          <cell r="AN407">
            <v>0.70626101479568837</v>
          </cell>
          <cell r="AO407">
            <v>0.6875341475081671</v>
          </cell>
          <cell r="AQ407" t="str">
            <v>Never Smoked</v>
          </cell>
          <cell r="AR407">
            <v>4.8164163568773233E-2</v>
          </cell>
          <cell r="AS407">
            <v>5.2799383191102445E-2</v>
          </cell>
          <cell r="AT407">
            <v>6.3636724379063356E-2</v>
          </cell>
          <cell r="AU407">
            <v>6.1456849557094503E-2</v>
          </cell>
          <cell r="AV407">
            <v>6.59118750054382E-2</v>
          </cell>
          <cell r="AW407">
            <v>8.0513755686708474E-2</v>
          </cell>
          <cell r="AX407">
            <v>5.9127936685702369E-2</v>
          </cell>
        </row>
        <row r="408">
          <cell r="G408">
            <v>170142</v>
          </cell>
          <cell r="H408">
            <v>180451</v>
          </cell>
          <cell r="I408">
            <v>170180</v>
          </cell>
          <cell r="J408">
            <v>156838</v>
          </cell>
          <cell r="K408">
            <v>178262</v>
          </cell>
          <cell r="L408">
            <v>195231</v>
          </cell>
          <cell r="M408">
            <v>213335</v>
          </cell>
          <cell r="O408" t="str">
            <v>All people</v>
          </cell>
          <cell r="P408">
            <v>5</v>
          </cell>
          <cell r="Q408">
            <v>5.3</v>
          </cell>
          <cell r="R408">
            <v>5.3</v>
          </cell>
          <cell r="S408">
            <v>5.8</v>
          </cell>
          <cell r="T408">
            <v>6.6</v>
          </cell>
          <cell r="U408">
            <v>7.4</v>
          </cell>
          <cell r="V408">
            <v>5.3</v>
          </cell>
          <cell r="Y408" t="str">
            <v>All people</v>
          </cell>
          <cell r="Z408">
            <v>17014.2</v>
          </cell>
          <cell r="AA408">
            <v>19127.805999999997</v>
          </cell>
          <cell r="AB408">
            <v>18039.080000000002</v>
          </cell>
          <cell r="AC408">
            <v>18193.207999999999</v>
          </cell>
          <cell r="AD408">
            <v>23530.583999999999</v>
          </cell>
          <cell r="AE408">
            <v>28894.188000000002</v>
          </cell>
          <cell r="AF408">
            <v>22613.51</v>
          </cell>
          <cell r="AH408" t="str">
            <v>All people</v>
          </cell>
          <cell r="AI408">
            <v>1</v>
          </cell>
          <cell r="AJ408">
            <v>1</v>
          </cell>
          <cell r="AK408">
            <v>1</v>
          </cell>
          <cell r="AL408">
            <v>1</v>
          </cell>
          <cell r="AM408">
            <v>1</v>
          </cell>
          <cell r="AN408">
            <v>1</v>
          </cell>
          <cell r="AO408">
            <v>1</v>
          </cell>
          <cell r="AQ408" t="str">
            <v>All people</v>
          </cell>
          <cell r="AR408">
            <v>0.1</v>
          </cell>
          <cell r="AS408">
            <v>0.106</v>
          </cell>
          <cell r="AT408">
            <v>0.106</v>
          </cell>
          <cell r="AU408">
            <v>0.11599999999999999</v>
          </cell>
          <cell r="AV408">
            <v>0.13200000000000001</v>
          </cell>
          <cell r="AW408">
            <v>0.14800000000000002</v>
          </cell>
          <cell r="AX408">
            <v>0.106</v>
          </cell>
        </row>
        <row r="409">
          <cell r="G409">
            <v>53530</v>
          </cell>
          <cell r="H409">
            <v>47762</v>
          </cell>
          <cell r="I409">
            <v>31446</v>
          </cell>
          <cell r="J409">
            <v>29385</v>
          </cell>
          <cell r="K409">
            <v>27654</v>
          </cell>
          <cell r="L409">
            <v>26306</v>
          </cell>
          <cell r="M409">
            <v>31141</v>
          </cell>
          <cell r="O409" t="str">
            <v>Current Smoker</v>
          </cell>
          <cell r="P409">
            <v>8.8000000000000007</v>
          </cell>
          <cell r="Q409">
            <v>9.9</v>
          </cell>
          <cell r="R409">
            <v>12.2</v>
          </cell>
          <cell r="S409">
            <v>14.4</v>
          </cell>
          <cell r="T409">
            <v>15.1</v>
          </cell>
          <cell r="U409">
            <v>18.3</v>
          </cell>
          <cell r="V409">
            <v>14</v>
          </cell>
          <cell r="Y409" t="str">
            <v>Current Smoker</v>
          </cell>
          <cell r="Z409">
            <v>9421.2800000000007</v>
          </cell>
          <cell r="AA409">
            <v>9456.8760000000002</v>
          </cell>
          <cell r="AB409">
            <v>7672.8239999999987</v>
          </cell>
          <cell r="AC409">
            <v>8462.8799999999992</v>
          </cell>
          <cell r="AD409">
            <v>8351.5079999999998</v>
          </cell>
          <cell r="AE409">
            <v>9627.996000000001</v>
          </cell>
          <cell r="AF409">
            <v>8719.48</v>
          </cell>
          <cell r="AH409" t="str">
            <v>Current Smoker</v>
          </cell>
          <cell r="AI409">
            <v>0.31461955307919265</v>
          </cell>
          <cell r="AJ409">
            <v>0.26468127081590015</v>
          </cell>
          <cell r="AK409">
            <v>0.18478082030790927</v>
          </cell>
          <cell r="AL409">
            <v>0.18735893087134495</v>
          </cell>
          <cell r="AM409">
            <v>0.15513121136304989</v>
          </cell>
          <cell r="AN409">
            <v>0.13474294553631339</v>
          </cell>
          <cell r="AO409">
            <v>0.14597229709142898</v>
          </cell>
          <cell r="AQ409" t="str">
            <v>Current Smoker</v>
          </cell>
          <cell r="AR409">
            <v>5.5373041341937906E-2</v>
          </cell>
          <cell r="AS409">
            <v>5.2406891621548234E-2</v>
          </cell>
          <cell r="AT409">
            <v>4.5086520155129858E-2</v>
          </cell>
          <cell r="AU409">
            <v>5.3959372090947345E-2</v>
          </cell>
          <cell r="AV409">
            <v>4.6849625831641067E-2</v>
          </cell>
          <cell r="AW409">
            <v>4.9315918066290702E-2</v>
          </cell>
          <cell r="AX409">
            <v>4.0872243185600114E-2</v>
          </cell>
        </row>
        <row r="410">
          <cell r="G410">
            <v>38053</v>
          </cell>
          <cell r="H410">
            <v>40466</v>
          </cell>
          <cell r="I410">
            <v>30924</v>
          </cell>
          <cell r="J410">
            <v>25829</v>
          </cell>
          <cell r="K410">
            <v>38664</v>
          </cell>
          <cell r="L410">
            <v>28754</v>
          </cell>
          <cell r="M410">
            <v>24238</v>
          </cell>
          <cell r="O410" t="str">
            <v>Former smoker</v>
          </cell>
          <cell r="P410">
            <v>10.5</v>
          </cell>
          <cell r="Q410">
            <v>10.5</v>
          </cell>
          <cell r="R410">
            <v>12.2</v>
          </cell>
          <cell r="S410">
            <v>14.4</v>
          </cell>
          <cell r="T410">
            <v>12.7</v>
          </cell>
          <cell r="U410">
            <v>18.3</v>
          </cell>
          <cell r="V410">
            <v>15.7</v>
          </cell>
          <cell r="Y410" t="str">
            <v>Former smoker</v>
          </cell>
          <cell r="Z410">
            <v>7991.13</v>
          </cell>
          <cell r="AA410">
            <v>8497.86</v>
          </cell>
          <cell r="AB410">
            <v>7545.4560000000001</v>
          </cell>
          <cell r="AC410">
            <v>7438.7520000000004</v>
          </cell>
          <cell r="AD410">
            <v>9820.655999999999</v>
          </cell>
          <cell r="AE410">
            <v>10523.964000000002</v>
          </cell>
          <cell r="AF410">
            <v>7610.732</v>
          </cell>
          <cell r="AH410" t="str">
            <v>Former smoker</v>
          </cell>
          <cell r="AI410">
            <v>0.22365435929987892</v>
          </cell>
          <cell r="AJ410">
            <v>0.22424924217654654</v>
          </cell>
          <cell r="AK410">
            <v>0.18171347984487013</v>
          </cell>
          <cell r="AL410">
            <v>0.16468585419349901</v>
          </cell>
          <cell r="AM410">
            <v>0.21689423432924571</v>
          </cell>
          <cell r="AN410">
            <v>0.1472819378070081</v>
          </cell>
          <cell r="AO410">
            <v>0.11361473738486418</v>
          </cell>
          <cell r="AQ410" t="str">
            <v>Former smoker</v>
          </cell>
          <cell r="AR410">
            <v>4.6967415452974573E-2</v>
          </cell>
          <cell r="AS410">
            <v>4.7092340857074769E-2</v>
          </cell>
          <cell r="AT410">
            <v>4.4338089082148313E-2</v>
          </cell>
          <cell r="AU410">
            <v>4.7429526007727721E-2</v>
          </cell>
          <cell r="AV410">
            <v>5.5091135519628409E-2</v>
          </cell>
          <cell r="AW410">
            <v>5.390518923736496E-2</v>
          </cell>
          <cell r="AX410">
            <v>3.5675027538847347E-2</v>
          </cell>
        </row>
        <row r="411">
          <cell r="G411">
            <v>78559</v>
          </cell>
          <cell r="H411">
            <v>92223</v>
          </cell>
          <cell r="I411">
            <v>107810</v>
          </cell>
          <cell r="J411">
            <v>101624</v>
          </cell>
          <cell r="K411">
            <v>111944</v>
          </cell>
          <cell r="L411">
            <v>140171</v>
          </cell>
          <cell r="M411">
            <v>157956</v>
          </cell>
          <cell r="O411" t="str">
            <v>Never Smoked</v>
          </cell>
          <cell r="P411">
            <v>7.1</v>
          </cell>
          <cell r="Q411">
            <v>6.9</v>
          </cell>
          <cell r="R411">
            <v>6.5</v>
          </cell>
          <cell r="S411">
            <v>7.1</v>
          </cell>
          <cell r="T411">
            <v>7.4</v>
          </cell>
          <cell r="U411">
            <v>8.1</v>
          </cell>
          <cell r="V411">
            <v>6.2</v>
          </cell>
          <cell r="Y411" t="str">
            <v>Never Smoked</v>
          </cell>
          <cell r="Z411">
            <v>11155.378000000001</v>
          </cell>
          <cell r="AA411">
            <v>12726.774000000001</v>
          </cell>
          <cell r="AB411">
            <v>14015.3</v>
          </cell>
          <cell r="AC411">
            <v>14430.607999999998</v>
          </cell>
          <cell r="AD411">
            <v>16567.712000000003</v>
          </cell>
          <cell r="AE411">
            <v>22707.701999999997</v>
          </cell>
          <cell r="AF411">
            <v>19586.544000000002</v>
          </cell>
          <cell r="AH411" t="str">
            <v>Never Smoked</v>
          </cell>
          <cell r="AI411">
            <v>0.46172608762092843</v>
          </cell>
          <cell r="AJ411">
            <v>0.51106948700755328</v>
          </cell>
          <cell r="AK411">
            <v>0.6335056998472206</v>
          </cell>
          <cell r="AL411">
            <v>0.64795521493515607</v>
          </cell>
          <cell r="AM411">
            <v>0.62797455430770444</v>
          </cell>
          <cell r="AN411">
            <v>0.71797511665667846</v>
          </cell>
          <cell r="AO411">
            <v>0.74041296552370683</v>
          </cell>
          <cell r="AQ411" t="str">
            <v>Never Smoked</v>
          </cell>
          <cell r="AR411">
            <v>6.556510444217184E-2</v>
          </cell>
          <cell r="AS411">
            <v>7.0527589207042357E-2</v>
          </cell>
          <cell r="AT411">
            <v>8.2355740980138675E-2</v>
          </cell>
          <cell r="AU411">
            <v>9.2009640520792163E-2</v>
          </cell>
          <cell r="AV411">
            <v>9.2940234037540273E-2</v>
          </cell>
          <cell r="AW411">
            <v>0.1163119688983819</v>
          </cell>
          <cell r="AX411">
            <v>9.1811207724939656E-2</v>
          </cell>
        </row>
        <row r="412">
          <cell r="G412">
            <v>166108</v>
          </cell>
          <cell r="H412">
            <v>170387</v>
          </cell>
          <cell r="I412">
            <v>159443</v>
          </cell>
          <cell r="J412">
            <v>174271</v>
          </cell>
          <cell r="K412">
            <v>166521</v>
          </cell>
          <cell r="L412">
            <v>195153</v>
          </cell>
          <cell r="M412">
            <v>227766</v>
          </cell>
          <cell r="O412" t="str">
            <v>All people</v>
          </cell>
          <cell r="P412">
            <v>5</v>
          </cell>
          <cell r="Q412">
            <v>5.3</v>
          </cell>
          <cell r="R412">
            <v>5.3</v>
          </cell>
          <cell r="S412">
            <v>5.8</v>
          </cell>
          <cell r="T412">
            <v>6.6</v>
          </cell>
          <cell r="U412">
            <v>7.4</v>
          </cell>
          <cell r="V412">
            <v>5.3</v>
          </cell>
          <cell r="Y412" t="str">
            <v>All people</v>
          </cell>
          <cell r="Z412">
            <v>16610.8</v>
          </cell>
          <cell r="AA412">
            <v>18061.022000000001</v>
          </cell>
          <cell r="AB412">
            <v>16900.957999999999</v>
          </cell>
          <cell r="AC412">
            <v>20215.435999999998</v>
          </cell>
          <cell r="AD412">
            <v>21980.771999999997</v>
          </cell>
          <cell r="AE412">
            <v>28882.644</v>
          </cell>
          <cell r="AF412">
            <v>24143.196</v>
          </cell>
          <cell r="AH412" t="str">
            <v>All people</v>
          </cell>
          <cell r="AI412">
            <v>1</v>
          </cell>
          <cell r="AJ412">
            <v>1</v>
          </cell>
          <cell r="AK412">
            <v>1</v>
          </cell>
          <cell r="AL412">
            <v>1</v>
          </cell>
          <cell r="AM412">
            <v>1</v>
          </cell>
          <cell r="AN412">
            <v>1</v>
          </cell>
          <cell r="AO412">
            <v>1</v>
          </cell>
          <cell r="AQ412" t="str">
            <v>All people</v>
          </cell>
          <cell r="AR412">
            <v>0.1</v>
          </cell>
          <cell r="AS412">
            <v>0.106</v>
          </cell>
          <cell r="AT412">
            <v>0.106</v>
          </cell>
          <cell r="AU412">
            <v>0.11599999999999999</v>
          </cell>
          <cell r="AV412">
            <v>0.13200000000000001</v>
          </cell>
          <cell r="AW412">
            <v>0.14800000000000002</v>
          </cell>
          <cell r="AX412">
            <v>0.106</v>
          </cell>
        </row>
        <row r="413">
          <cell r="G413">
            <v>48390</v>
          </cell>
          <cell r="H413">
            <v>46293</v>
          </cell>
          <cell r="I413">
            <v>34532</v>
          </cell>
          <cell r="J413">
            <v>34683</v>
          </cell>
          <cell r="K413">
            <v>33017</v>
          </cell>
          <cell r="L413">
            <v>31582</v>
          </cell>
          <cell r="M413">
            <v>47847</v>
          </cell>
          <cell r="O413" t="str">
            <v>Current Smoker</v>
          </cell>
          <cell r="P413">
            <v>9.3000000000000007</v>
          </cell>
          <cell r="Q413">
            <v>9.9</v>
          </cell>
          <cell r="R413">
            <v>12.2</v>
          </cell>
          <cell r="S413">
            <v>13.2</v>
          </cell>
          <cell r="T413">
            <v>13.8</v>
          </cell>
          <cell r="U413">
            <v>16.600000000000001</v>
          </cell>
          <cell r="V413">
            <v>11.4</v>
          </cell>
          <cell r="Y413" t="str">
            <v>Current Smoker</v>
          </cell>
          <cell r="Z413">
            <v>9000.5400000000009</v>
          </cell>
          <cell r="AA413">
            <v>9166.014000000001</v>
          </cell>
          <cell r="AB413">
            <v>8425.8079999999991</v>
          </cell>
          <cell r="AC413">
            <v>9156.3119999999999</v>
          </cell>
          <cell r="AD413">
            <v>9112.6920000000009</v>
          </cell>
          <cell r="AE413">
            <v>10485.224000000002</v>
          </cell>
          <cell r="AF413">
            <v>10909.116000000002</v>
          </cell>
          <cell r="AH413" t="str">
            <v>Current Smoker</v>
          </cell>
          <cell r="AI413">
            <v>0.29131649288414768</v>
          </cell>
          <cell r="AJ413">
            <v>0.27169326298367835</v>
          </cell>
          <cell r="AK413">
            <v>0.21657896552372949</v>
          </cell>
          <cell r="AL413">
            <v>0.19901762197956058</v>
          </cell>
          <cell r="AM413">
            <v>0.19827529260573742</v>
          </cell>
          <cell r="AN413">
            <v>0.16183199848324134</v>
          </cell>
          <cell r="AO413">
            <v>0.21007086220067964</v>
          </cell>
          <cell r="AQ413" t="str">
            <v>Current Smoker</v>
          </cell>
          <cell r="AR413">
            <v>5.4184867676451469E-2</v>
          </cell>
          <cell r="AS413">
            <v>5.3795266070768316E-2</v>
          </cell>
          <cell r="AT413">
            <v>5.2845267587789992E-2</v>
          </cell>
          <cell r="AU413">
            <v>5.2540652202603989E-2</v>
          </cell>
          <cell r="AV413">
            <v>5.4723980759183534E-2</v>
          </cell>
          <cell r="AW413">
            <v>5.3728223496436127E-2</v>
          </cell>
          <cell r="AX413">
            <v>4.7896156581754959E-2</v>
          </cell>
        </row>
        <row r="414">
          <cell r="G414">
            <v>34325</v>
          </cell>
          <cell r="H414">
            <v>41562</v>
          </cell>
          <cell r="I414">
            <v>34833</v>
          </cell>
          <cell r="J414">
            <v>33570</v>
          </cell>
          <cell r="K414">
            <v>22651</v>
          </cell>
          <cell r="L414">
            <v>28029</v>
          </cell>
          <cell r="M414">
            <v>34603</v>
          </cell>
          <cell r="O414" t="str">
            <v>Former smoker</v>
          </cell>
          <cell r="P414">
            <v>11.4</v>
          </cell>
          <cell r="Q414">
            <v>10.5</v>
          </cell>
          <cell r="R414">
            <v>12.2</v>
          </cell>
          <cell r="S414">
            <v>13.2</v>
          </cell>
          <cell r="T414">
            <v>16.100000000000001</v>
          </cell>
          <cell r="U414">
            <v>18.3</v>
          </cell>
          <cell r="V414">
            <v>14</v>
          </cell>
          <cell r="Y414" t="str">
            <v>Former smoker</v>
          </cell>
          <cell r="Z414">
            <v>7826.1</v>
          </cell>
          <cell r="AA414">
            <v>8728.02</v>
          </cell>
          <cell r="AB414">
            <v>8499.2520000000004</v>
          </cell>
          <cell r="AC414">
            <v>8862.48</v>
          </cell>
          <cell r="AD414">
            <v>7293.6220000000003</v>
          </cell>
          <cell r="AE414">
            <v>10258.614</v>
          </cell>
          <cell r="AF414">
            <v>9688.84</v>
          </cell>
          <cell r="AH414" t="str">
            <v>Former smoker</v>
          </cell>
          <cell r="AI414">
            <v>0.20664266621715993</v>
          </cell>
          <cell r="AJ414">
            <v>0.24392706016304061</v>
          </cell>
          <cell r="AK414">
            <v>0.21846678750399828</v>
          </cell>
          <cell r="AL414">
            <v>0.19263101720882991</v>
          </cell>
          <cell r="AM414">
            <v>0.13602488575014562</v>
          </cell>
          <cell r="AN414">
            <v>0.14362577054926134</v>
          </cell>
          <cell r="AO414">
            <v>0.15192346531088924</v>
          </cell>
          <cell r="AQ414" t="str">
            <v>Former smoker</v>
          </cell>
          <cell r="AR414">
            <v>4.7114527897512463E-2</v>
          </cell>
          <cell r="AS414">
            <v>5.122468263423853E-2</v>
          </cell>
          <cell r="AT414">
            <v>5.3305896150975578E-2</v>
          </cell>
          <cell r="AU414">
            <v>5.0854588543131095E-2</v>
          </cell>
          <cell r="AV414">
            <v>4.3800013211546897E-2</v>
          </cell>
          <cell r="AW414">
            <v>5.2567032021029657E-2</v>
          </cell>
          <cell r="AX414">
            <v>4.2538570287048987E-2</v>
          </cell>
        </row>
        <row r="415">
          <cell r="G415">
            <v>83393</v>
          </cell>
          <cell r="H415">
            <v>82532</v>
          </cell>
          <cell r="I415">
            <v>90078</v>
          </cell>
          <cell r="J415">
            <v>106018</v>
          </cell>
          <cell r="K415">
            <v>110853</v>
          </cell>
          <cell r="L415">
            <v>135542</v>
          </cell>
          <cell r="M415">
            <v>145316</v>
          </cell>
          <cell r="O415" t="str">
            <v>Never Smoked</v>
          </cell>
          <cell r="P415">
            <v>6.8</v>
          </cell>
          <cell r="Q415">
            <v>7.3</v>
          </cell>
          <cell r="R415">
            <v>6.9</v>
          </cell>
          <cell r="S415">
            <v>7.1</v>
          </cell>
          <cell r="T415">
            <v>7.4</v>
          </cell>
          <cell r="U415">
            <v>8.1</v>
          </cell>
          <cell r="V415">
            <v>6.8</v>
          </cell>
          <cell r="Y415" t="str">
            <v>Never Smoked</v>
          </cell>
          <cell r="Z415">
            <v>11341.448</v>
          </cell>
          <cell r="AA415">
            <v>12049.671999999999</v>
          </cell>
          <cell r="AB415">
            <v>12430.764000000001</v>
          </cell>
          <cell r="AC415">
            <v>15054.555999999999</v>
          </cell>
          <cell r="AD415">
            <v>16406.244000000002</v>
          </cell>
          <cell r="AE415">
            <v>21957.804</v>
          </cell>
          <cell r="AF415">
            <v>19762.975999999999</v>
          </cell>
          <cell r="AH415" t="str">
            <v>Never Smoked</v>
          </cell>
          <cell r="AI415">
            <v>0.50204084089869239</v>
          </cell>
          <cell r="AJ415">
            <v>0.48437967685328104</v>
          </cell>
          <cell r="AK415">
            <v>0.56495424697227226</v>
          </cell>
          <cell r="AL415">
            <v>0.60835136081160945</v>
          </cell>
          <cell r="AM415">
            <v>0.66569982164411701</v>
          </cell>
          <cell r="AN415">
            <v>0.69454223096749734</v>
          </cell>
          <cell r="AO415">
            <v>0.6380056724884311</v>
          </cell>
          <cell r="AQ415" t="str">
            <v>Never Smoked</v>
          </cell>
          <cell r="AR415">
            <v>6.8277554362222159E-2</v>
          </cell>
          <cell r="AS415">
            <v>7.0719432820579034E-2</v>
          </cell>
          <cell r="AT415">
            <v>7.7963686082173578E-2</v>
          </cell>
          <cell r="AU415">
            <v>8.6385893235248548E-2</v>
          </cell>
          <cell r="AV415">
            <v>9.8523573603329334E-2</v>
          </cell>
          <cell r="AW415">
            <v>0.11251584141673457</v>
          </cell>
          <cell r="AX415">
            <v>8.6768771458426638E-2</v>
          </cell>
        </row>
        <row r="416">
          <cell r="G416">
            <v>906599</v>
          </cell>
          <cell r="H416">
            <v>891497</v>
          </cell>
          <cell r="I416">
            <v>765076</v>
          </cell>
          <cell r="J416">
            <v>772251</v>
          </cell>
          <cell r="K416">
            <v>786206</v>
          </cell>
          <cell r="L416">
            <v>959016</v>
          </cell>
          <cell r="M416">
            <v>1139235</v>
          </cell>
          <cell r="O416" t="str">
            <v>All people</v>
          </cell>
          <cell r="P416">
            <v>2.4</v>
          </cell>
          <cell r="Q416">
            <v>2.8</v>
          </cell>
          <cell r="R416">
            <v>2.4</v>
          </cell>
          <cell r="S416">
            <v>3.4</v>
          </cell>
          <cell r="T416">
            <v>2.9</v>
          </cell>
          <cell r="U416">
            <v>3.1</v>
          </cell>
          <cell r="V416">
            <v>2.7</v>
          </cell>
          <cell r="Y416" t="str">
            <v>All people</v>
          </cell>
          <cell r="Z416">
            <v>43516.752</v>
          </cell>
          <cell r="AA416">
            <v>49923.831999999995</v>
          </cell>
          <cell r="AB416">
            <v>36723.648000000001</v>
          </cell>
          <cell r="AC416">
            <v>52513.067999999999</v>
          </cell>
          <cell r="AD416">
            <v>45599.947999999997</v>
          </cell>
          <cell r="AE416">
            <v>59458.991999999998</v>
          </cell>
          <cell r="AF416">
            <v>61518.69</v>
          </cell>
          <cell r="AH416" t="str">
            <v>All people</v>
          </cell>
          <cell r="AI416">
            <v>1</v>
          </cell>
          <cell r="AJ416">
            <v>1</v>
          </cell>
          <cell r="AK416">
            <v>1</v>
          </cell>
          <cell r="AL416">
            <v>1</v>
          </cell>
          <cell r="AM416">
            <v>1</v>
          </cell>
          <cell r="AN416">
            <v>1</v>
          </cell>
          <cell r="AO416">
            <v>1</v>
          </cell>
          <cell r="AQ416" t="str">
            <v>All people</v>
          </cell>
          <cell r="AR416">
            <v>4.8000000000000001E-2</v>
          </cell>
          <cell r="AS416">
            <v>5.5999999999999994E-2</v>
          </cell>
          <cell r="AT416">
            <v>4.8000000000000001E-2</v>
          </cell>
          <cell r="AU416">
            <v>6.8000000000000005E-2</v>
          </cell>
          <cell r="AV416">
            <v>5.7999999999999996E-2</v>
          </cell>
          <cell r="AW416">
            <v>6.2E-2</v>
          </cell>
          <cell r="AX416">
            <v>5.4000000000000006E-2</v>
          </cell>
        </row>
        <row r="417">
          <cell r="G417">
            <v>361323</v>
          </cell>
          <cell r="H417">
            <v>340892</v>
          </cell>
          <cell r="I417">
            <v>295014</v>
          </cell>
          <cell r="J417">
            <v>294672</v>
          </cell>
          <cell r="K417">
            <v>272478</v>
          </cell>
          <cell r="L417">
            <v>291767</v>
          </cell>
          <cell r="M417">
            <v>371673</v>
          </cell>
          <cell r="O417" t="str">
            <v>Current Smoker</v>
          </cell>
          <cell r="P417">
            <v>3.8</v>
          </cell>
          <cell r="Q417">
            <v>4.7</v>
          </cell>
          <cell r="R417">
            <v>4.5</v>
          </cell>
          <cell r="S417">
            <v>5</v>
          </cell>
          <cell r="T417">
            <v>5.3</v>
          </cell>
          <cell r="U417">
            <v>5.7</v>
          </cell>
          <cell r="V417">
            <v>5</v>
          </cell>
          <cell r="Y417" t="str">
            <v>Current Smoker</v>
          </cell>
          <cell r="Z417">
            <v>27460.547999999999</v>
          </cell>
          <cell r="AA417">
            <v>32043.848000000002</v>
          </cell>
          <cell r="AB417">
            <v>26551.26</v>
          </cell>
          <cell r="AC417">
            <v>29467.200000000001</v>
          </cell>
          <cell r="AD417">
            <v>28882.667999999998</v>
          </cell>
          <cell r="AE417">
            <v>33261.438000000002</v>
          </cell>
          <cell r="AF417">
            <v>37167.300000000003</v>
          </cell>
          <cell r="AH417" t="str">
            <v>Current Smoker</v>
          </cell>
          <cell r="AI417">
            <v>0.39854775926291558</v>
          </cell>
          <cell r="AJ417">
            <v>0.38238154475001035</v>
          </cell>
          <cell r="AK417">
            <v>0.3856009076222493</v>
          </cell>
          <cell r="AL417">
            <v>0.38157542042677833</v>
          </cell>
          <cell r="AM417">
            <v>0.34657328995199732</v>
          </cell>
          <cell r="AN417">
            <v>0.30423580002836242</v>
          </cell>
          <cell r="AO417">
            <v>0.32624787686473816</v>
          </cell>
          <cell r="AQ417" t="str">
            <v>Current Smoker</v>
          </cell>
          <cell r="AR417">
            <v>3.0289629703981583E-2</v>
          </cell>
          <cell r="AS417">
            <v>3.5943865206500974E-2</v>
          </cell>
          <cell r="AT417">
            <v>3.470408168600244E-2</v>
          </cell>
          <cell r="AU417">
            <v>3.8157542042677829E-2</v>
          </cell>
          <cell r="AV417">
            <v>3.6736768734911711E-2</v>
          </cell>
          <cell r="AW417">
            <v>3.4682881203233318E-2</v>
          </cell>
          <cell r="AX417">
            <v>3.2624787686473818E-2</v>
          </cell>
        </row>
        <row r="418">
          <cell r="G418">
            <v>230189</v>
          </cell>
          <cell r="H418">
            <v>235115</v>
          </cell>
          <cell r="I418">
            <v>197539</v>
          </cell>
          <cell r="J418">
            <v>200867</v>
          </cell>
          <cell r="K418">
            <v>172124</v>
          </cell>
          <cell r="L418">
            <v>224777</v>
          </cell>
          <cell r="M418">
            <v>257493</v>
          </cell>
          <cell r="O418" t="str">
            <v>Former smoker</v>
          </cell>
          <cell r="P418">
            <v>5.0999999999999996</v>
          </cell>
          <cell r="Q418">
            <v>5.9</v>
          </cell>
          <cell r="R418">
            <v>5.9</v>
          </cell>
          <cell r="S418">
            <v>5.7</v>
          </cell>
          <cell r="T418">
            <v>7</v>
          </cell>
          <cell r="U418">
            <v>6.6</v>
          </cell>
          <cell r="V418">
            <v>5.9</v>
          </cell>
          <cell r="Y418" t="str">
            <v>Former smoker</v>
          </cell>
          <cell r="Z418">
            <v>23479.277999999998</v>
          </cell>
          <cell r="AA418">
            <v>27743.57</v>
          </cell>
          <cell r="AB418">
            <v>23309.602000000003</v>
          </cell>
          <cell r="AC418">
            <v>22898.838000000003</v>
          </cell>
          <cell r="AD418">
            <v>24097.360000000001</v>
          </cell>
          <cell r="AE418">
            <v>29670.563999999998</v>
          </cell>
          <cell r="AF418">
            <v>30384.174000000003</v>
          </cell>
          <cell r="AH418" t="str">
            <v>Former smoker</v>
          </cell>
          <cell r="AI418">
            <v>0.25390387591426861</v>
          </cell>
          <cell r="AJ418">
            <v>0.26373055658067274</v>
          </cell>
          <cell r="AK418">
            <v>0.25819526426132827</v>
          </cell>
          <cell r="AL418">
            <v>0.26010584641521994</v>
          </cell>
          <cell r="AM418">
            <v>0.21892989877970914</v>
          </cell>
          <cell r="AN418">
            <v>0.23438295085796274</v>
          </cell>
          <cell r="AO418">
            <v>0.22602272577650792</v>
          </cell>
          <cell r="AQ418" t="str">
            <v>Former smoker</v>
          </cell>
          <cell r="AR418">
            <v>2.5898195343255395E-2</v>
          </cell>
          <cell r="AS418">
            <v>3.1120205676519387E-2</v>
          </cell>
          <cell r="AT418">
            <v>3.0467041182836736E-2</v>
          </cell>
          <cell r="AU418">
            <v>2.9652066491335075E-2</v>
          </cell>
          <cell r="AV418">
            <v>3.0650185829159283E-2</v>
          </cell>
          <cell r="AW418">
            <v>3.093854951325108E-2</v>
          </cell>
          <cell r="AX418">
            <v>2.6670681641627936E-2</v>
          </cell>
        </row>
        <row r="419">
          <cell r="G419">
            <v>315087</v>
          </cell>
          <cell r="H419">
            <v>315490</v>
          </cell>
          <cell r="I419">
            <v>272523</v>
          </cell>
          <cell r="J419">
            <v>276712</v>
          </cell>
          <cell r="K419">
            <v>341604</v>
          </cell>
          <cell r="L419">
            <v>442472</v>
          </cell>
          <cell r="M419">
            <v>510069</v>
          </cell>
          <cell r="O419" t="str">
            <v>Never Smoked</v>
          </cell>
          <cell r="P419">
            <v>4.0999999999999996</v>
          </cell>
          <cell r="Q419">
            <v>4.7</v>
          </cell>
          <cell r="R419">
            <v>4.5</v>
          </cell>
          <cell r="S419">
            <v>5</v>
          </cell>
          <cell r="T419">
            <v>4.8</v>
          </cell>
          <cell r="U419">
            <v>4.5</v>
          </cell>
          <cell r="V419">
            <v>4.0999999999999996</v>
          </cell>
          <cell r="Y419" t="str">
            <v>Never Smoked</v>
          </cell>
          <cell r="Z419">
            <v>25837.133999999998</v>
          </cell>
          <cell r="AA419">
            <v>29656.06</v>
          </cell>
          <cell r="AB419">
            <v>24527.07</v>
          </cell>
          <cell r="AC419">
            <v>27671.200000000001</v>
          </cell>
          <cell r="AD419">
            <v>32793.983999999997</v>
          </cell>
          <cell r="AE419">
            <v>39822.480000000003</v>
          </cell>
          <cell r="AF419">
            <v>41825.657999999996</v>
          </cell>
          <cell r="AH419" t="str">
            <v>Never Smoked</v>
          </cell>
          <cell r="AI419">
            <v>0.34754836482281581</v>
          </cell>
          <cell r="AJ419">
            <v>0.35388789866931691</v>
          </cell>
          <cell r="AK419">
            <v>0.35620382811642243</v>
          </cell>
          <cell r="AL419">
            <v>0.35831873315800172</v>
          </cell>
          <cell r="AM419">
            <v>0.43449681126829354</v>
          </cell>
          <cell r="AN419">
            <v>0.46138124911367484</v>
          </cell>
          <cell r="AO419">
            <v>0.44772939735875389</v>
          </cell>
          <cell r="AQ419" t="str">
            <v>Never Smoked</v>
          </cell>
          <cell r="AR419">
            <v>2.8498965915470895E-2</v>
          </cell>
          <cell r="AS419">
            <v>3.326546247491579E-2</v>
          </cell>
          <cell r="AT419">
            <v>3.2058344530478018E-2</v>
          </cell>
          <cell r="AU419">
            <v>3.5831873315800171E-2</v>
          </cell>
          <cell r="AV419">
            <v>4.1711693881756176E-2</v>
          </cell>
          <cell r="AW419">
            <v>4.1524312420230733E-2</v>
          </cell>
          <cell r="AX419">
            <v>3.6713810583417814E-2</v>
          </cell>
        </row>
        <row r="420">
          <cell r="G420">
            <v>403412</v>
          </cell>
          <cell r="H420">
            <v>393708</v>
          </cell>
          <cell r="I420">
            <v>341005</v>
          </cell>
          <cell r="J420">
            <v>310769</v>
          </cell>
          <cell r="K420">
            <v>349557</v>
          </cell>
          <cell r="L420">
            <v>428509</v>
          </cell>
          <cell r="M420">
            <v>509987</v>
          </cell>
          <cell r="O420" t="str">
            <v>All people</v>
          </cell>
          <cell r="P420">
            <v>3.5</v>
          </cell>
          <cell r="Q420">
            <v>4.3</v>
          </cell>
          <cell r="R420">
            <v>4.0999999999999996</v>
          </cell>
          <cell r="S420">
            <v>4.5</v>
          </cell>
          <cell r="T420">
            <v>4.8</v>
          </cell>
          <cell r="U420">
            <v>4.5</v>
          </cell>
          <cell r="V420">
            <v>4.0999999999999996</v>
          </cell>
          <cell r="Y420" t="str">
            <v>All people</v>
          </cell>
          <cell r="Z420">
            <v>28238.84</v>
          </cell>
          <cell r="AA420">
            <v>33858.887999999999</v>
          </cell>
          <cell r="AB420">
            <v>27962.409999999996</v>
          </cell>
          <cell r="AC420">
            <v>27969.21</v>
          </cell>
          <cell r="AD420">
            <v>33557.471999999994</v>
          </cell>
          <cell r="AE420">
            <v>38565.81</v>
          </cell>
          <cell r="AF420">
            <v>41818.933999999994</v>
          </cell>
          <cell r="AH420" t="str">
            <v>All people</v>
          </cell>
          <cell r="AI420">
            <v>1</v>
          </cell>
          <cell r="AJ420">
            <v>1</v>
          </cell>
          <cell r="AK420">
            <v>1</v>
          </cell>
          <cell r="AL420">
            <v>1</v>
          </cell>
          <cell r="AM420">
            <v>1</v>
          </cell>
          <cell r="AN420">
            <v>1</v>
          </cell>
          <cell r="AO420">
            <v>1</v>
          </cell>
          <cell r="AQ420" t="str">
            <v>All people</v>
          </cell>
          <cell r="AR420">
            <v>7.0000000000000007E-2</v>
          </cell>
          <cell r="AS420">
            <v>8.5999999999999993E-2</v>
          </cell>
          <cell r="AT420">
            <v>8.199999999999999E-2</v>
          </cell>
          <cell r="AU420">
            <v>0.09</v>
          </cell>
          <cell r="AV420">
            <v>9.6000000000000002E-2</v>
          </cell>
          <cell r="AW420">
            <v>0.09</v>
          </cell>
          <cell r="AX420">
            <v>8.199999999999999E-2</v>
          </cell>
        </row>
        <row r="421">
          <cell r="G421">
            <v>147029</v>
          </cell>
          <cell r="H421">
            <v>128891</v>
          </cell>
          <cell r="I421">
            <v>119543</v>
          </cell>
          <cell r="J421">
            <v>105596</v>
          </cell>
          <cell r="K421">
            <v>116747</v>
          </cell>
          <cell r="L421">
            <v>106739</v>
          </cell>
          <cell r="M421">
            <v>154546</v>
          </cell>
          <cell r="O421" t="str">
            <v>Current Smoker</v>
          </cell>
          <cell r="P421">
            <v>6.5</v>
          </cell>
          <cell r="Q421">
            <v>7.4</v>
          </cell>
          <cell r="R421">
            <v>7.3</v>
          </cell>
          <cell r="S421">
            <v>8.1</v>
          </cell>
          <cell r="T421">
            <v>8.6</v>
          </cell>
          <cell r="U421">
            <v>9.3000000000000007</v>
          </cell>
          <cell r="V421">
            <v>7.7</v>
          </cell>
          <cell r="Y421" t="str">
            <v>Current Smoker</v>
          </cell>
          <cell r="Z421">
            <v>19113.77</v>
          </cell>
          <cell r="AA421">
            <v>19075.868000000002</v>
          </cell>
          <cell r="AB421">
            <v>17453.278000000002</v>
          </cell>
          <cell r="AC421">
            <v>17106.552</v>
          </cell>
          <cell r="AD421">
            <v>20080.484</v>
          </cell>
          <cell r="AE421">
            <v>19853.454000000002</v>
          </cell>
          <cell r="AF421">
            <v>23800.083999999999</v>
          </cell>
          <cell r="AH421" t="str">
            <v>Current Smoker</v>
          </cell>
          <cell r="AI421">
            <v>0.36446362527639237</v>
          </cell>
          <cell r="AJ421">
            <v>0.32737714245075028</v>
          </cell>
          <cell r="AK421">
            <v>0.35056084221638978</v>
          </cell>
          <cell r="AL421">
            <v>0.3397893612297237</v>
          </cell>
          <cell r="AM421">
            <v>0.3339855874721433</v>
          </cell>
          <cell r="AN421">
            <v>0.24909395135224699</v>
          </cell>
          <cell r="AO421">
            <v>0.30303909707502347</v>
          </cell>
          <cell r="AQ421" t="str">
            <v>Current Smoker</v>
          </cell>
          <cell r="AR421">
            <v>4.7380271285931003E-2</v>
          </cell>
          <cell r="AS421">
            <v>4.8451817082711041E-2</v>
          </cell>
          <cell r="AT421">
            <v>5.1181882963592912E-2</v>
          </cell>
          <cell r="AU421">
            <v>5.5045876519215241E-2</v>
          </cell>
          <cell r="AV421">
            <v>5.7445521045208642E-2</v>
          </cell>
          <cell r="AW421">
            <v>4.6331474951517945E-2</v>
          </cell>
          <cell r="AX421">
            <v>4.6668020949553614E-2</v>
          </cell>
        </row>
        <row r="422">
          <cell r="G422">
            <v>101254</v>
          </cell>
          <cell r="H422">
            <v>107937</v>
          </cell>
          <cell r="I422">
            <v>92024</v>
          </cell>
          <cell r="J422">
            <v>87572</v>
          </cell>
          <cell r="K422">
            <v>73242</v>
          </cell>
          <cell r="L422">
            <v>101532</v>
          </cell>
          <cell r="M422">
            <v>102787</v>
          </cell>
          <cell r="O422" t="str">
            <v>Former smoker</v>
          </cell>
          <cell r="P422">
            <v>7.3</v>
          </cell>
          <cell r="Q422">
            <v>8.3000000000000007</v>
          </cell>
          <cell r="R422">
            <v>7.7</v>
          </cell>
          <cell r="S422">
            <v>8.9</v>
          </cell>
          <cell r="T422">
            <v>10.4</v>
          </cell>
          <cell r="U422">
            <v>9.3000000000000007</v>
          </cell>
          <cell r="V422">
            <v>9.5</v>
          </cell>
          <cell r="Y422" t="str">
            <v>Former smoker</v>
          </cell>
          <cell r="Z422">
            <v>14783.083999999999</v>
          </cell>
          <cell r="AA422">
            <v>17917.542000000001</v>
          </cell>
          <cell r="AB422">
            <v>14171.696000000002</v>
          </cell>
          <cell r="AC422">
            <v>15587.816000000001</v>
          </cell>
          <cell r="AD422">
            <v>15234.336000000001</v>
          </cell>
          <cell r="AE422">
            <v>18884.952000000001</v>
          </cell>
          <cell r="AF422">
            <v>19529.53</v>
          </cell>
          <cell r="AH422" t="str">
            <v>Former smoker</v>
          </cell>
          <cell r="AI422">
            <v>0.25099402100086265</v>
          </cell>
          <cell r="AJ422">
            <v>0.27415495748117896</v>
          </cell>
          <cell r="AK422">
            <v>0.26986114573100101</v>
          </cell>
          <cell r="AL422">
            <v>0.28179129835987504</v>
          </cell>
          <cell r="AM422">
            <v>0.20952805980140579</v>
          </cell>
          <cell r="AN422">
            <v>0.23694251462629723</v>
          </cell>
          <cell r="AO422">
            <v>0.20154827475994486</v>
          </cell>
          <cell r="AQ422" t="str">
            <v>Former smoker</v>
          </cell>
          <cell r="AR422">
            <v>3.6645127066125951E-2</v>
          </cell>
          <cell r="AS422">
            <v>4.5509722941875712E-2</v>
          </cell>
          <cell r="AT422">
            <v>4.1558616442574151E-2</v>
          </cell>
          <cell r="AU422">
            <v>5.0158851108057761E-2</v>
          </cell>
          <cell r="AV422">
            <v>4.3581836438692408E-2</v>
          </cell>
          <cell r="AW422">
            <v>4.4071307720491289E-2</v>
          </cell>
          <cell r="AX422">
            <v>3.8294172204389521E-2</v>
          </cell>
        </row>
        <row r="423">
          <cell r="G423">
            <v>155129</v>
          </cell>
          <cell r="H423">
            <v>156880</v>
          </cell>
          <cell r="I423">
            <v>129438</v>
          </cell>
          <cell r="J423">
            <v>117601</v>
          </cell>
          <cell r="K423">
            <v>159568</v>
          </cell>
          <cell r="L423">
            <v>220238</v>
          </cell>
          <cell r="M423">
            <v>252654</v>
          </cell>
          <cell r="O423" t="str">
            <v>Never Smoked</v>
          </cell>
          <cell r="P423">
            <v>5.9</v>
          </cell>
          <cell r="Q423">
            <v>6.8</v>
          </cell>
          <cell r="R423">
            <v>6.5</v>
          </cell>
          <cell r="S423">
            <v>8.1</v>
          </cell>
          <cell r="T423">
            <v>7</v>
          </cell>
          <cell r="U423">
            <v>6.6</v>
          </cell>
          <cell r="V423">
            <v>5.9</v>
          </cell>
          <cell r="Y423" t="str">
            <v>Never Smoked</v>
          </cell>
          <cell r="Z423">
            <v>18305.222000000002</v>
          </cell>
          <cell r="AA423">
            <v>21335.68</v>
          </cell>
          <cell r="AB423">
            <v>16826.939999999999</v>
          </cell>
          <cell r="AC423">
            <v>19051.362000000001</v>
          </cell>
          <cell r="AD423">
            <v>22339.52</v>
          </cell>
          <cell r="AE423">
            <v>29071.415999999997</v>
          </cell>
          <cell r="AF423">
            <v>29813.172000000002</v>
          </cell>
          <cell r="AH423" t="str">
            <v>Never Smoked</v>
          </cell>
          <cell r="AI423">
            <v>0.38454235372274498</v>
          </cell>
          <cell r="AJ423">
            <v>0.39846790006807076</v>
          </cell>
          <cell r="AK423">
            <v>0.37957801205260921</v>
          </cell>
          <cell r="AL423">
            <v>0.37841934041040132</v>
          </cell>
          <cell r="AM423">
            <v>0.45648635272645088</v>
          </cell>
          <cell r="AN423">
            <v>0.51396353402145578</v>
          </cell>
          <cell r="AO423">
            <v>0.49541262816503168</v>
          </cell>
          <cell r="AQ423" t="str">
            <v>Never Smoked</v>
          </cell>
          <cell r="AR423">
            <v>4.5375997739283906E-2</v>
          </cell>
          <cell r="AS423">
            <v>5.4191634409257616E-2</v>
          </cell>
          <cell r="AT423">
            <v>4.9345141566839203E-2</v>
          </cell>
          <cell r="AU423">
            <v>6.130393314648501E-2</v>
          </cell>
          <cell r="AV423">
            <v>6.3908089381703129E-2</v>
          </cell>
          <cell r="AW423">
            <v>6.7843186490832166E-2</v>
          </cell>
          <cell r="AX423">
            <v>5.8458690123473739E-2</v>
          </cell>
        </row>
        <row r="424">
          <cell r="G424">
            <v>503187</v>
          </cell>
          <cell r="H424">
            <v>497789</v>
          </cell>
          <cell r="I424">
            <v>424071</v>
          </cell>
          <cell r="J424">
            <v>461482</v>
          </cell>
          <cell r="K424">
            <v>436649</v>
          </cell>
          <cell r="L424">
            <v>530507</v>
          </cell>
          <cell r="M424">
            <v>629248</v>
          </cell>
          <cell r="O424" t="str">
            <v>All people</v>
          </cell>
          <cell r="P424">
            <v>3.1</v>
          </cell>
          <cell r="Q424">
            <v>3.7</v>
          </cell>
          <cell r="R424">
            <v>3.5</v>
          </cell>
          <cell r="S424">
            <v>3.6</v>
          </cell>
          <cell r="T424">
            <v>4.2</v>
          </cell>
          <cell r="U424">
            <v>3.9</v>
          </cell>
          <cell r="V424">
            <v>4.0999999999999996</v>
          </cell>
          <cell r="Y424" t="str">
            <v>All people</v>
          </cell>
          <cell r="Z424">
            <v>31197.593999999997</v>
          </cell>
          <cell r="AA424">
            <v>36836.385999999999</v>
          </cell>
          <cell r="AB424">
            <v>29684.97</v>
          </cell>
          <cell r="AC424">
            <v>33226.703999999998</v>
          </cell>
          <cell r="AD424">
            <v>36678.516000000003</v>
          </cell>
          <cell r="AE424">
            <v>41379.546000000002</v>
          </cell>
          <cell r="AF424">
            <v>51598.335999999996</v>
          </cell>
          <cell r="AH424" t="str">
            <v>All people</v>
          </cell>
          <cell r="AI424">
            <v>1</v>
          </cell>
          <cell r="AJ424">
            <v>1</v>
          </cell>
          <cell r="AK424">
            <v>1</v>
          </cell>
          <cell r="AL424">
            <v>1</v>
          </cell>
          <cell r="AM424">
            <v>1</v>
          </cell>
          <cell r="AN424">
            <v>1</v>
          </cell>
          <cell r="AO424">
            <v>1</v>
          </cell>
          <cell r="AQ424" t="str">
            <v>All people</v>
          </cell>
          <cell r="AR424">
            <v>6.2E-2</v>
          </cell>
          <cell r="AS424">
            <v>7.400000000000001E-2</v>
          </cell>
          <cell r="AT424">
            <v>7.0000000000000007E-2</v>
          </cell>
          <cell r="AU424">
            <v>7.2000000000000008E-2</v>
          </cell>
          <cell r="AV424">
            <v>8.4000000000000005E-2</v>
          </cell>
          <cell r="AW424">
            <v>7.8E-2</v>
          </cell>
          <cell r="AX424">
            <v>8.199999999999999E-2</v>
          </cell>
        </row>
        <row r="425">
          <cell r="G425">
            <v>214294</v>
          </cell>
          <cell r="H425">
            <v>212001</v>
          </cell>
          <cell r="I425">
            <v>175471</v>
          </cell>
          <cell r="J425">
            <v>189076</v>
          </cell>
          <cell r="K425">
            <v>155731</v>
          </cell>
          <cell r="L425">
            <v>185028</v>
          </cell>
          <cell r="M425">
            <v>217127</v>
          </cell>
          <cell r="O425" t="str">
            <v>Current Smoker</v>
          </cell>
          <cell r="P425">
            <v>5.0999999999999996</v>
          </cell>
          <cell r="Q425">
            <v>5.9</v>
          </cell>
          <cell r="R425">
            <v>5.9</v>
          </cell>
          <cell r="S425">
            <v>6.6</v>
          </cell>
          <cell r="T425">
            <v>7</v>
          </cell>
          <cell r="U425">
            <v>7.6</v>
          </cell>
          <cell r="V425">
            <v>6.7</v>
          </cell>
          <cell r="Y425" t="str">
            <v>Current Smoker</v>
          </cell>
          <cell r="Z425">
            <v>21857.987999999998</v>
          </cell>
          <cell r="AA425">
            <v>25016.118000000002</v>
          </cell>
          <cell r="AB425">
            <v>20705.578000000001</v>
          </cell>
          <cell r="AC425">
            <v>24958.031999999996</v>
          </cell>
          <cell r="AD425">
            <v>21802.34</v>
          </cell>
          <cell r="AE425">
            <v>28124.256000000001</v>
          </cell>
          <cell r="AF425">
            <v>29095.018000000004</v>
          </cell>
          <cell r="AH425" t="str">
            <v>Current Smoker</v>
          </cell>
          <cell r="AI425">
            <v>0.42587348242303558</v>
          </cell>
          <cell r="AJ425">
            <v>0.42588526464023913</v>
          </cell>
          <cell r="AK425">
            <v>0.41377740991484918</v>
          </cell>
          <cell r="AL425">
            <v>0.40971478844245279</v>
          </cell>
          <cell r="AM425">
            <v>0.35665030722617019</v>
          </cell>
          <cell r="AN425">
            <v>0.34877579372185474</v>
          </cell>
          <cell r="AO425">
            <v>0.3450579103946298</v>
          </cell>
          <cell r="AQ425" t="str">
            <v>Current Smoker</v>
          </cell>
          <cell r="AR425">
            <v>4.3439095207149628E-2</v>
          </cell>
          <cell r="AS425">
            <v>5.0254461227548217E-2</v>
          </cell>
          <cell r="AT425">
            <v>4.8825734369952203E-2</v>
          </cell>
          <cell r="AU425">
            <v>5.4082352074403761E-2</v>
          </cell>
          <cell r="AV425">
            <v>4.9931043011663831E-2</v>
          </cell>
          <cell r="AW425">
            <v>5.3013920645721919E-2</v>
          </cell>
          <cell r="AX425">
            <v>4.6237759992880392E-2</v>
          </cell>
        </row>
        <row r="426">
          <cell r="G426">
            <v>128935</v>
          </cell>
          <cell r="H426">
            <v>127178</v>
          </cell>
          <cell r="I426">
            <v>105515</v>
          </cell>
          <cell r="J426">
            <v>113295</v>
          </cell>
          <cell r="K426">
            <v>98882</v>
          </cell>
          <cell r="L426">
            <v>123245</v>
          </cell>
          <cell r="M426">
            <v>154706</v>
          </cell>
          <cell r="O426" t="str">
            <v>Former smoker</v>
          </cell>
          <cell r="P426">
            <v>6.5</v>
          </cell>
          <cell r="Q426">
            <v>7.4</v>
          </cell>
          <cell r="R426">
            <v>7.3</v>
          </cell>
          <cell r="S426">
            <v>8.1</v>
          </cell>
          <cell r="T426">
            <v>8.8000000000000007</v>
          </cell>
          <cell r="U426">
            <v>9.3000000000000007</v>
          </cell>
          <cell r="V426">
            <v>7.7</v>
          </cell>
          <cell r="Y426" t="str">
            <v>Former smoker</v>
          </cell>
          <cell r="Z426">
            <v>16761.55</v>
          </cell>
          <cell r="AA426">
            <v>18822.344000000001</v>
          </cell>
          <cell r="AB426">
            <v>15405.19</v>
          </cell>
          <cell r="AC426">
            <v>18353.79</v>
          </cell>
          <cell r="AD426">
            <v>17403.232000000004</v>
          </cell>
          <cell r="AE426">
            <v>22923.57</v>
          </cell>
          <cell r="AF426">
            <v>23824.723999999998</v>
          </cell>
          <cell r="AH426" t="str">
            <v>Former smoker</v>
          </cell>
          <cell r="AI426">
            <v>0.25623674697478271</v>
          </cell>
          <cell r="AJ426">
            <v>0.25548575802197315</v>
          </cell>
          <cell r="AK426">
            <v>0.24881446738871557</v>
          </cell>
          <cell r="AL426">
            <v>0.24550253314322118</v>
          </cell>
          <cell r="AM426">
            <v>0.22645649022441366</v>
          </cell>
          <cell r="AN426">
            <v>0.23231550196321632</v>
          </cell>
          <cell r="AO426">
            <v>0.2458585486167616</v>
          </cell>
          <cell r="AQ426" t="str">
            <v>Former smoker</v>
          </cell>
          <cell r="AR426">
            <v>3.3310777106721756E-2</v>
          </cell>
          <cell r="AS426">
            <v>3.7811892187252026E-2</v>
          </cell>
          <cell r="AT426">
            <v>3.6326912238752472E-2</v>
          </cell>
          <cell r="AU426">
            <v>3.9771410369201829E-2</v>
          </cell>
          <cell r="AV426">
            <v>3.9856342279496811E-2</v>
          </cell>
          <cell r="AW426">
            <v>4.3210683365158237E-2</v>
          </cell>
          <cell r="AX426">
            <v>3.7862216486981286E-2</v>
          </cell>
        </row>
        <row r="427">
          <cell r="G427">
            <v>159958</v>
          </cell>
          <cell r="H427">
            <v>158610</v>
          </cell>
          <cell r="I427">
            <v>143085</v>
          </cell>
          <cell r="J427">
            <v>159111</v>
          </cell>
          <cell r="K427">
            <v>182036</v>
          </cell>
          <cell r="L427">
            <v>222234</v>
          </cell>
          <cell r="M427">
            <v>257415</v>
          </cell>
          <cell r="O427" t="str">
            <v>Never Smoked</v>
          </cell>
          <cell r="P427">
            <v>5.9</v>
          </cell>
          <cell r="Q427">
            <v>6.8</v>
          </cell>
          <cell r="R427">
            <v>6.5</v>
          </cell>
          <cell r="S427">
            <v>6.6</v>
          </cell>
          <cell r="T427">
            <v>7</v>
          </cell>
          <cell r="U427">
            <v>6.6</v>
          </cell>
          <cell r="V427">
            <v>5.9</v>
          </cell>
          <cell r="Y427" t="str">
            <v>Never Smoked</v>
          </cell>
          <cell r="Z427">
            <v>18875.044000000002</v>
          </cell>
          <cell r="AA427">
            <v>21570.959999999999</v>
          </cell>
          <cell r="AB427">
            <v>18601.05</v>
          </cell>
          <cell r="AC427">
            <v>21002.651999999998</v>
          </cell>
          <cell r="AD427">
            <v>25485.040000000001</v>
          </cell>
          <cell r="AE427">
            <v>29334.887999999999</v>
          </cell>
          <cell r="AF427">
            <v>30374.97</v>
          </cell>
          <cell r="AH427" t="str">
            <v>Never Smoked</v>
          </cell>
          <cell r="AI427">
            <v>0.31788977060218171</v>
          </cell>
          <cell r="AJ427">
            <v>0.31862897733778772</v>
          </cell>
          <cell r="AK427">
            <v>0.33740812269643528</v>
          </cell>
          <cell r="AL427">
            <v>0.34478267841432603</v>
          </cell>
          <cell r="AM427">
            <v>0.41689320254941614</v>
          </cell>
          <cell r="AN427">
            <v>0.41890870431492894</v>
          </cell>
          <cell r="AO427">
            <v>0.40908354098860861</v>
          </cell>
          <cell r="AQ427" t="str">
            <v>Never Smoked</v>
          </cell>
          <cell r="AR427">
            <v>3.7510992931057446E-2</v>
          </cell>
          <cell r="AS427">
            <v>4.3333540917939131E-2</v>
          </cell>
          <cell r="AT427">
            <v>4.3863055950536592E-2</v>
          </cell>
          <cell r="AU427">
            <v>4.5511313550691039E-2</v>
          </cell>
          <cell r="AV427">
            <v>5.8365048356918255E-2</v>
          </cell>
          <cell r="AW427">
            <v>5.5295948969570616E-2</v>
          </cell>
          <cell r="AX427">
            <v>4.8271857836655822E-2</v>
          </cell>
        </row>
        <row r="428">
          <cell r="G428">
            <v>1546994</v>
          </cell>
          <cell r="H428">
            <v>1404410</v>
          </cell>
          <cell r="I428">
            <v>1012398</v>
          </cell>
          <cell r="J428">
            <v>978452</v>
          </cell>
          <cell r="K428">
            <v>943397</v>
          </cell>
          <cell r="L428">
            <v>942026</v>
          </cell>
          <cell r="M428">
            <v>1080040</v>
          </cell>
          <cell r="O428" t="str">
            <v>All people</v>
          </cell>
          <cell r="P428">
            <v>1.5</v>
          </cell>
          <cell r="Q428">
            <v>2.2999999999999998</v>
          </cell>
          <cell r="R428">
            <v>2</v>
          </cell>
          <cell r="S428">
            <v>2.7</v>
          </cell>
          <cell r="T428">
            <v>3</v>
          </cell>
          <cell r="U428">
            <v>3.2</v>
          </cell>
          <cell r="V428">
            <v>2.9</v>
          </cell>
          <cell r="Y428" t="str">
            <v>All people</v>
          </cell>
          <cell r="Z428">
            <v>46409.82</v>
          </cell>
          <cell r="AA428">
            <v>64602.859999999993</v>
          </cell>
          <cell r="AB428">
            <v>40495.919999999998</v>
          </cell>
          <cell r="AC428">
            <v>52836.40800000001</v>
          </cell>
          <cell r="AD428">
            <v>56603.82</v>
          </cell>
          <cell r="AE428">
            <v>60289.664000000004</v>
          </cell>
          <cell r="AF428">
            <v>62642.32</v>
          </cell>
          <cell r="AH428" t="str">
            <v>All people</v>
          </cell>
          <cell r="AI428">
            <v>1</v>
          </cell>
          <cell r="AJ428">
            <v>1</v>
          </cell>
          <cell r="AK428">
            <v>1</v>
          </cell>
          <cell r="AL428">
            <v>1</v>
          </cell>
          <cell r="AM428">
            <v>1</v>
          </cell>
          <cell r="AN428">
            <v>1</v>
          </cell>
          <cell r="AO428">
            <v>1</v>
          </cell>
          <cell r="AQ428" t="str">
            <v>All people</v>
          </cell>
          <cell r="AR428">
            <v>0.03</v>
          </cell>
          <cell r="AS428">
            <v>4.5999999999999999E-2</v>
          </cell>
          <cell r="AT428">
            <v>0.04</v>
          </cell>
          <cell r="AU428">
            <v>5.4000000000000006E-2</v>
          </cell>
          <cell r="AV428">
            <v>0.06</v>
          </cell>
          <cell r="AW428">
            <v>6.4000000000000001E-2</v>
          </cell>
          <cell r="AX428">
            <v>5.7999999999999996E-2</v>
          </cell>
        </row>
        <row r="429">
          <cell r="G429">
            <v>564734</v>
          </cell>
          <cell r="H429">
            <v>480891</v>
          </cell>
          <cell r="I429">
            <v>350356</v>
          </cell>
          <cell r="J429">
            <v>323099</v>
          </cell>
          <cell r="K429">
            <v>285106</v>
          </cell>
          <cell r="L429">
            <v>315988</v>
          </cell>
          <cell r="M429">
            <v>368901</v>
          </cell>
          <cell r="O429" t="str">
            <v>Current Smoker</v>
          </cell>
          <cell r="P429">
            <v>2.9</v>
          </cell>
          <cell r="Q429">
            <v>3.5</v>
          </cell>
          <cell r="R429">
            <v>3.7</v>
          </cell>
          <cell r="S429">
            <v>4.4000000000000004</v>
          </cell>
          <cell r="T429">
            <v>5.6</v>
          </cell>
          <cell r="U429">
            <v>5.4</v>
          </cell>
          <cell r="V429">
            <v>5.2</v>
          </cell>
          <cell r="Y429" t="str">
            <v>Current Smoker</v>
          </cell>
          <cell r="Z429">
            <v>32754.571999999996</v>
          </cell>
          <cell r="AA429">
            <v>33662.370000000003</v>
          </cell>
          <cell r="AB429">
            <v>25926.343999999997</v>
          </cell>
          <cell r="AC429">
            <v>28432.712000000003</v>
          </cell>
          <cell r="AD429">
            <v>31931.871999999996</v>
          </cell>
          <cell r="AE429">
            <v>34126.704000000005</v>
          </cell>
          <cell r="AF429">
            <v>38365.703999999998</v>
          </cell>
          <cell r="AH429" t="str">
            <v>Current Smoker</v>
          </cell>
          <cell r="AI429">
            <v>0.36505248242721045</v>
          </cell>
          <cell r="AJ429">
            <v>0.34241496429105461</v>
          </cell>
          <cell r="AK429">
            <v>0.34606548017676841</v>
          </cell>
          <cell r="AL429">
            <v>0.33021446121015646</v>
          </cell>
          <cell r="AM429">
            <v>0.30221211218606803</v>
          </cell>
          <cell r="AN429">
            <v>0.33543447845388558</v>
          </cell>
          <cell r="AO429">
            <v>0.34156234954260956</v>
          </cell>
          <cell r="AQ429" t="str">
            <v>Current Smoker</v>
          </cell>
          <cell r="AR429">
            <v>2.1173043980778204E-2</v>
          </cell>
          <cell r="AS429">
            <v>2.3969047500373823E-2</v>
          </cell>
          <cell r="AT429">
            <v>2.5608845533080862E-2</v>
          </cell>
          <cell r="AU429">
            <v>2.905887258649377E-2</v>
          </cell>
          <cell r="AV429">
            <v>3.3847756564839619E-2</v>
          </cell>
          <cell r="AW429">
            <v>3.6226923673019648E-2</v>
          </cell>
          <cell r="AX429">
            <v>3.5522484352431397E-2</v>
          </cell>
        </row>
        <row r="430">
          <cell r="G430">
            <v>527431</v>
          </cell>
          <cell r="H430">
            <v>518546</v>
          </cell>
          <cell r="I430">
            <v>340087</v>
          </cell>
          <cell r="J430">
            <v>310802</v>
          </cell>
          <cell r="K430">
            <v>289173</v>
          </cell>
          <cell r="L430">
            <v>289150</v>
          </cell>
          <cell r="M430">
            <v>332224</v>
          </cell>
          <cell r="O430" t="str">
            <v>Former smoker</v>
          </cell>
          <cell r="P430">
            <v>2.9</v>
          </cell>
          <cell r="Q430">
            <v>3.3</v>
          </cell>
          <cell r="R430">
            <v>4</v>
          </cell>
          <cell r="S430">
            <v>4.4000000000000004</v>
          </cell>
          <cell r="T430">
            <v>5.6</v>
          </cell>
          <cell r="U430">
            <v>5.9</v>
          </cell>
          <cell r="V430">
            <v>5.6</v>
          </cell>
          <cell r="Y430" t="str">
            <v>Former smoker</v>
          </cell>
          <cell r="Z430">
            <v>30590.998</v>
          </cell>
          <cell r="AA430">
            <v>34224.035999999993</v>
          </cell>
          <cell r="AB430">
            <v>27206.959999999999</v>
          </cell>
          <cell r="AC430">
            <v>27350.576000000001</v>
          </cell>
          <cell r="AD430">
            <v>32387.375999999997</v>
          </cell>
          <cell r="AE430">
            <v>34119.699999999997</v>
          </cell>
          <cell r="AF430">
            <v>37209.087999999996</v>
          </cell>
          <cell r="AH430" t="str">
            <v>Former smoker</v>
          </cell>
          <cell r="AI430">
            <v>0.34093926673277336</v>
          </cell>
          <cell r="AJ430">
            <v>0.36922693515426408</v>
          </cell>
          <cell r="AK430">
            <v>0.33592223611662608</v>
          </cell>
          <cell r="AL430">
            <v>0.3176466500145127</v>
          </cell>
          <cell r="AM430">
            <v>0.30652312865103448</v>
          </cell>
          <cell r="AN430">
            <v>0.30694481893281078</v>
          </cell>
          <cell r="AO430">
            <v>0.30760342209547792</v>
          </cell>
          <cell r="AQ430" t="str">
            <v>Former smoker</v>
          </cell>
          <cell r="AR430">
            <v>1.9774477470500856E-2</v>
          </cell>
          <cell r="AS430">
            <v>2.4368977720181428E-2</v>
          </cell>
          <cell r="AT430">
            <v>2.6873778889330086E-2</v>
          </cell>
          <cell r="AU430">
            <v>2.795290520127712E-2</v>
          </cell>
          <cell r="AV430">
            <v>3.4330590408915861E-2</v>
          </cell>
          <cell r="AW430">
            <v>3.6219488634071671E-2</v>
          </cell>
          <cell r="AX430">
            <v>3.4451583274693526E-2</v>
          </cell>
        </row>
        <row r="431">
          <cell r="G431">
            <v>454829</v>
          </cell>
          <cell r="H431">
            <v>404973</v>
          </cell>
          <cell r="I431">
            <v>321955</v>
          </cell>
          <cell r="J431">
            <v>344551</v>
          </cell>
          <cell r="K431">
            <v>369118</v>
          </cell>
          <cell r="L431">
            <v>336888</v>
          </cell>
          <cell r="M431">
            <v>378915</v>
          </cell>
          <cell r="O431" t="str">
            <v>Never Smoked</v>
          </cell>
          <cell r="P431">
            <v>3</v>
          </cell>
          <cell r="Q431">
            <v>3.7</v>
          </cell>
          <cell r="R431">
            <v>4</v>
          </cell>
          <cell r="S431">
            <v>4.4000000000000004</v>
          </cell>
          <cell r="T431">
            <v>4.5999999999999996</v>
          </cell>
          <cell r="U431">
            <v>5.4</v>
          </cell>
          <cell r="V431">
            <v>5.2</v>
          </cell>
          <cell r="Y431" t="str">
            <v>Never Smoked</v>
          </cell>
          <cell r="Z431">
            <v>27289.74</v>
          </cell>
          <cell r="AA431">
            <v>29968.002</v>
          </cell>
          <cell r="AB431">
            <v>25756.400000000001</v>
          </cell>
          <cell r="AC431">
            <v>30320.488000000001</v>
          </cell>
          <cell r="AD431">
            <v>33958.856</v>
          </cell>
          <cell r="AE431">
            <v>36383.904000000002</v>
          </cell>
          <cell r="AF431">
            <v>39407.160000000003</v>
          </cell>
          <cell r="AH431" t="str">
            <v>Never Smoked</v>
          </cell>
          <cell r="AI431">
            <v>0.29400825084001619</v>
          </cell>
          <cell r="AJ431">
            <v>0.28835810055468131</v>
          </cell>
          <cell r="AK431">
            <v>0.3180122837066055</v>
          </cell>
          <cell r="AL431">
            <v>0.35213888877533084</v>
          </cell>
          <cell r="AM431">
            <v>0.39126475916289749</v>
          </cell>
          <cell r="AN431">
            <v>0.35762070261330364</v>
          </cell>
          <cell r="AO431">
            <v>0.35083422836191253</v>
          </cell>
          <cell r="AQ431" t="str">
            <v>Never Smoked</v>
          </cell>
          <cell r="AR431">
            <v>1.7640495050400974E-2</v>
          </cell>
          <cell r="AS431">
            <v>2.1338499441046418E-2</v>
          </cell>
          <cell r="AT431">
            <v>2.544098269652844E-2</v>
          </cell>
          <cell r="AU431">
            <v>3.0988222212229119E-2</v>
          </cell>
          <cell r="AV431">
            <v>3.5996357842986569E-2</v>
          </cell>
          <cell r="AW431">
            <v>3.8623035882236798E-2</v>
          </cell>
          <cell r="AX431">
            <v>3.6486759749638907E-2</v>
          </cell>
        </row>
        <row r="432">
          <cell r="G432">
            <v>812793</v>
          </cell>
          <cell r="H432">
            <v>721432</v>
          </cell>
          <cell r="I432">
            <v>507197</v>
          </cell>
          <cell r="J432">
            <v>482086</v>
          </cell>
          <cell r="K432">
            <v>450273</v>
          </cell>
          <cell r="L432">
            <v>406806</v>
          </cell>
          <cell r="M432">
            <v>445341</v>
          </cell>
          <cell r="O432" t="str">
            <v>All people</v>
          </cell>
          <cell r="P432">
            <v>2.2999999999999998</v>
          </cell>
          <cell r="Q432">
            <v>3.3</v>
          </cell>
          <cell r="R432">
            <v>3</v>
          </cell>
          <cell r="S432">
            <v>3.5</v>
          </cell>
          <cell r="T432">
            <v>4.3</v>
          </cell>
          <cell r="U432">
            <v>4.5999999999999996</v>
          </cell>
          <cell r="V432">
            <v>4.7</v>
          </cell>
          <cell r="Y432" t="str">
            <v>All people</v>
          </cell>
          <cell r="Z432">
            <v>37388.477999999996</v>
          </cell>
          <cell r="AA432">
            <v>47614.512000000002</v>
          </cell>
          <cell r="AB432">
            <v>30431.82</v>
          </cell>
          <cell r="AC432">
            <v>33746.019999999997</v>
          </cell>
          <cell r="AD432">
            <v>38723.477999999996</v>
          </cell>
          <cell r="AE432">
            <v>37426.151999999995</v>
          </cell>
          <cell r="AF432">
            <v>41862.054000000004</v>
          </cell>
          <cell r="AH432" t="str">
            <v>All people</v>
          </cell>
          <cell r="AI432">
            <v>1</v>
          </cell>
          <cell r="AJ432">
            <v>1</v>
          </cell>
          <cell r="AK432">
            <v>1</v>
          </cell>
          <cell r="AL432">
            <v>1</v>
          </cell>
          <cell r="AM432">
            <v>1</v>
          </cell>
          <cell r="AN432">
            <v>1</v>
          </cell>
          <cell r="AO432">
            <v>1</v>
          </cell>
          <cell r="AQ432" t="str">
            <v>All people</v>
          </cell>
          <cell r="AR432">
            <v>4.5999999999999999E-2</v>
          </cell>
          <cell r="AS432">
            <v>6.6000000000000003E-2</v>
          </cell>
          <cell r="AT432">
            <v>0.06</v>
          </cell>
          <cell r="AU432">
            <v>7.0000000000000007E-2</v>
          </cell>
          <cell r="AV432">
            <v>8.5999999999999993E-2</v>
          </cell>
          <cell r="AW432">
            <v>9.1999999999999998E-2</v>
          </cell>
          <cell r="AX432">
            <v>9.4E-2</v>
          </cell>
        </row>
        <row r="433">
          <cell r="G433">
            <v>275080</v>
          </cell>
          <cell r="H433">
            <v>220153</v>
          </cell>
          <cell r="I433">
            <v>165469</v>
          </cell>
          <cell r="J433">
            <v>140292</v>
          </cell>
          <cell r="K433">
            <v>113472</v>
          </cell>
          <cell r="L433">
            <v>123836</v>
          </cell>
          <cell r="M433">
            <v>129195</v>
          </cell>
          <cell r="O433" t="str">
            <v>Current Smoker</v>
          </cell>
          <cell r="P433">
            <v>4.2</v>
          </cell>
          <cell r="Q433">
            <v>5.4</v>
          </cell>
          <cell r="R433">
            <v>5.6</v>
          </cell>
          <cell r="S433">
            <v>7</v>
          </cell>
          <cell r="T433">
            <v>9</v>
          </cell>
          <cell r="U433">
            <v>9.5</v>
          </cell>
          <cell r="V433">
            <v>8.6999999999999993</v>
          </cell>
          <cell r="Y433" t="str">
            <v>Current Smoker</v>
          </cell>
          <cell r="Z433">
            <v>23106.720000000001</v>
          </cell>
          <cell r="AA433">
            <v>23776.524000000005</v>
          </cell>
          <cell r="AB433">
            <v>18532.527999999998</v>
          </cell>
          <cell r="AC433">
            <v>19640.88</v>
          </cell>
          <cell r="AD433">
            <v>20424.96</v>
          </cell>
          <cell r="AE433">
            <v>23528.84</v>
          </cell>
          <cell r="AF433">
            <v>22479.93</v>
          </cell>
          <cell r="AH433" t="str">
            <v>Current Smoker</v>
          </cell>
          <cell r="AI433">
            <v>0.33843795406702565</v>
          </cell>
          <cell r="AJ433">
            <v>0.3051611239867375</v>
          </cell>
          <cell r="AK433">
            <v>0.32624207162108609</v>
          </cell>
          <cell r="AL433">
            <v>0.2910103176611642</v>
          </cell>
          <cell r="AM433">
            <v>0.25200711568315221</v>
          </cell>
          <cell r="AN433">
            <v>0.30441045608963485</v>
          </cell>
          <cell r="AO433">
            <v>0.29010353863668514</v>
          </cell>
          <cell r="AQ433" t="str">
            <v>Current Smoker</v>
          </cell>
          <cell r="AR433">
            <v>2.8428788141630155E-2</v>
          </cell>
          <cell r="AS433">
            <v>3.2957401390567652E-2</v>
          </cell>
          <cell r="AT433">
            <v>3.653911202156164E-2</v>
          </cell>
          <cell r="AU433">
            <v>4.074144447256299E-2</v>
          </cell>
          <cell r="AV433">
            <v>4.5361280822967399E-2</v>
          </cell>
          <cell r="AW433">
            <v>5.7837986657030625E-2</v>
          </cell>
          <cell r="AX433">
            <v>5.0478015722783216E-2</v>
          </cell>
        </row>
        <row r="434">
          <cell r="G434">
            <v>282172</v>
          </cell>
          <cell r="H434">
            <v>270385</v>
          </cell>
          <cell r="I434">
            <v>166464</v>
          </cell>
          <cell r="J434">
            <v>149873</v>
          </cell>
          <cell r="K434">
            <v>143256</v>
          </cell>
          <cell r="L434">
            <v>109020</v>
          </cell>
          <cell r="M434">
            <v>132795</v>
          </cell>
          <cell r="O434" t="str">
            <v>Former smoker</v>
          </cell>
          <cell r="P434">
            <v>4.2</v>
          </cell>
          <cell r="Q434">
            <v>4.8</v>
          </cell>
          <cell r="R434">
            <v>5.6</v>
          </cell>
          <cell r="S434">
            <v>7</v>
          </cell>
          <cell r="T434">
            <v>8</v>
          </cell>
          <cell r="U434">
            <v>9.5</v>
          </cell>
          <cell r="V434">
            <v>8.6999999999999993</v>
          </cell>
          <cell r="Y434" t="str">
            <v>Former smoker</v>
          </cell>
          <cell r="Z434">
            <v>23702.448000000004</v>
          </cell>
          <cell r="AA434">
            <v>25956.959999999999</v>
          </cell>
          <cell r="AB434">
            <v>18643.967999999997</v>
          </cell>
          <cell r="AC434">
            <v>20982.22</v>
          </cell>
          <cell r="AD434">
            <v>22920.959999999999</v>
          </cell>
          <cell r="AE434">
            <v>20713.8</v>
          </cell>
          <cell r="AF434">
            <v>23106.33</v>
          </cell>
          <cell r="AH434" t="str">
            <v>Former smoker</v>
          </cell>
          <cell r="AI434">
            <v>0.34716342291333707</v>
          </cell>
          <cell r="AJ434">
            <v>0.37478930793200188</v>
          </cell>
          <cell r="AK434">
            <v>0.32820383401321379</v>
          </cell>
          <cell r="AL434">
            <v>0.31088436503030581</v>
          </cell>
          <cell r="AM434">
            <v>0.31815365345024021</v>
          </cell>
          <cell r="AN434">
            <v>0.26799014763794043</v>
          </cell>
          <cell r="AO434">
            <v>0.29818723180663809</v>
          </cell>
          <cell r="AQ434" t="str">
            <v>Former smoker</v>
          </cell>
          <cell r="AR434">
            <v>2.9161727524720314E-2</v>
          </cell>
          <cell r="AS434">
            <v>3.5979773561472174E-2</v>
          </cell>
          <cell r="AT434">
            <v>3.6758829409479943E-2</v>
          </cell>
          <cell r="AU434">
            <v>4.3523811104242818E-2</v>
          </cell>
          <cell r="AV434">
            <v>5.0904584552038432E-2</v>
          </cell>
          <cell r="AW434">
            <v>5.0918128051208683E-2</v>
          </cell>
          <cell r="AX434">
            <v>5.1884578334355023E-2</v>
          </cell>
        </row>
        <row r="435">
          <cell r="G435">
            <v>255541</v>
          </cell>
          <cell r="H435">
            <v>230894</v>
          </cell>
          <cell r="I435">
            <v>175264</v>
          </cell>
          <cell r="J435">
            <v>191921</v>
          </cell>
          <cell r="K435">
            <v>193545</v>
          </cell>
          <cell r="L435">
            <v>173950</v>
          </cell>
          <cell r="M435">
            <v>183351</v>
          </cell>
          <cell r="O435" t="str">
            <v>Never Smoked</v>
          </cell>
          <cell r="P435">
            <v>4.2</v>
          </cell>
          <cell r="Q435">
            <v>5.4</v>
          </cell>
          <cell r="R435">
            <v>5.6</v>
          </cell>
          <cell r="S435">
            <v>6.3</v>
          </cell>
          <cell r="T435">
            <v>7.2</v>
          </cell>
          <cell r="U435">
            <v>7.7</v>
          </cell>
          <cell r="V435">
            <v>7.9</v>
          </cell>
          <cell r="Y435" t="str">
            <v>Never Smoked</v>
          </cell>
          <cell r="Z435">
            <v>21465.444</v>
          </cell>
          <cell r="AA435">
            <v>24936.552000000003</v>
          </cell>
          <cell r="AB435">
            <v>19629.567999999999</v>
          </cell>
          <cell r="AC435">
            <v>24182.046000000002</v>
          </cell>
          <cell r="AD435">
            <v>27870.48</v>
          </cell>
          <cell r="AE435">
            <v>26788.3</v>
          </cell>
          <cell r="AF435">
            <v>28969.458000000002</v>
          </cell>
          <cell r="AH435" t="str">
            <v>Never Smoked</v>
          </cell>
          <cell r="AI435">
            <v>0.31439862301963722</v>
          </cell>
          <cell r="AJ435">
            <v>0.32004956808126062</v>
          </cell>
          <cell r="AK435">
            <v>0.34555409436570012</v>
          </cell>
          <cell r="AL435">
            <v>0.39810531730852999</v>
          </cell>
          <cell r="AM435">
            <v>0.42983923086660758</v>
          </cell>
          <cell r="AN435">
            <v>0.42759939627242471</v>
          </cell>
          <cell r="AO435">
            <v>0.41170922955667677</v>
          </cell>
          <cell r="AQ435" t="str">
            <v>Never Smoked</v>
          </cell>
          <cell r="AR435">
            <v>2.6409484333649525E-2</v>
          </cell>
          <cell r="AS435">
            <v>3.4565353352776149E-2</v>
          </cell>
          <cell r="AT435">
            <v>3.8702058568958406E-2</v>
          </cell>
          <cell r="AU435">
            <v>5.0161269980874772E-2</v>
          </cell>
          <cell r="AV435">
            <v>6.1896849244791489E-2</v>
          </cell>
          <cell r="AW435">
            <v>6.5850307025953403E-2</v>
          </cell>
          <cell r="AX435">
            <v>6.5050058269954927E-2</v>
          </cell>
        </row>
        <row r="436">
          <cell r="G436">
            <v>734201</v>
          </cell>
          <cell r="H436">
            <v>682978</v>
          </cell>
          <cell r="I436">
            <v>505201</v>
          </cell>
          <cell r="J436">
            <v>496366</v>
          </cell>
          <cell r="K436">
            <v>493124</v>
          </cell>
          <cell r="L436">
            <v>535220</v>
          </cell>
          <cell r="M436">
            <v>634699</v>
          </cell>
          <cell r="O436" t="str">
            <v>All people</v>
          </cell>
          <cell r="P436">
            <v>2.9</v>
          </cell>
          <cell r="Q436">
            <v>3.3</v>
          </cell>
          <cell r="R436">
            <v>3</v>
          </cell>
          <cell r="S436">
            <v>3.5</v>
          </cell>
          <cell r="T436">
            <v>4</v>
          </cell>
          <cell r="U436">
            <v>4.0999999999999996</v>
          </cell>
          <cell r="V436">
            <v>4.2</v>
          </cell>
          <cell r="Y436" t="str">
            <v>All people</v>
          </cell>
          <cell r="Z436">
            <v>42583.657999999996</v>
          </cell>
          <cell r="AA436">
            <v>45076.547999999995</v>
          </cell>
          <cell r="AB436">
            <v>30312.06</v>
          </cell>
          <cell r="AC436">
            <v>34745.620000000003</v>
          </cell>
          <cell r="AD436">
            <v>39449.919999999998</v>
          </cell>
          <cell r="AE436">
            <v>43888.04</v>
          </cell>
          <cell r="AF436">
            <v>53314.716000000008</v>
          </cell>
          <cell r="AH436" t="str">
            <v>All people</v>
          </cell>
          <cell r="AI436">
            <v>1</v>
          </cell>
          <cell r="AJ436">
            <v>1</v>
          </cell>
          <cell r="AK436">
            <v>1</v>
          </cell>
          <cell r="AL436">
            <v>1</v>
          </cell>
          <cell r="AM436">
            <v>1</v>
          </cell>
          <cell r="AN436">
            <v>1</v>
          </cell>
          <cell r="AO436">
            <v>1</v>
          </cell>
          <cell r="AQ436" t="str">
            <v>All people</v>
          </cell>
          <cell r="AR436">
            <v>5.7999999999999996E-2</v>
          </cell>
          <cell r="AS436">
            <v>6.6000000000000003E-2</v>
          </cell>
          <cell r="AT436">
            <v>0.06</v>
          </cell>
          <cell r="AU436">
            <v>7.0000000000000007E-2</v>
          </cell>
          <cell r="AV436">
            <v>0.08</v>
          </cell>
          <cell r="AW436">
            <v>8.199999999999999E-2</v>
          </cell>
          <cell r="AX436">
            <v>8.4000000000000005E-2</v>
          </cell>
        </row>
        <row r="437">
          <cell r="G437">
            <v>289654</v>
          </cell>
          <cell r="H437">
            <v>260738</v>
          </cell>
          <cell r="I437">
            <v>184887</v>
          </cell>
          <cell r="J437">
            <v>182807</v>
          </cell>
          <cell r="K437">
            <v>171634</v>
          </cell>
          <cell r="L437">
            <v>192152</v>
          </cell>
          <cell r="M437">
            <v>239706</v>
          </cell>
          <cell r="O437" t="str">
            <v>Current Smoker</v>
          </cell>
          <cell r="P437">
            <v>4.2</v>
          </cell>
          <cell r="Q437">
            <v>4.8</v>
          </cell>
          <cell r="R437">
            <v>5.6</v>
          </cell>
          <cell r="S437">
            <v>6.3</v>
          </cell>
          <cell r="T437">
            <v>7.2</v>
          </cell>
          <cell r="U437">
            <v>7.7</v>
          </cell>
          <cell r="V437">
            <v>6.8</v>
          </cell>
          <cell r="Y437" t="str">
            <v>Current Smoker</v>
          </cell>
          <cell r="Z437">
            <v>24330.936000000002</v>
          </cell>
          <cell r="AA437">
            <v>25030.847999999998</v>
          </cell>
          <cell r="AB437">
            <v>20707.343999999997</v>
          </cell>
          <cell r="AC437">
            <v>23033.681999999997</v>
          </cell>
          <cell r="AD437">
            <v>24715.296000000002</v>
          </cell>
          <cell r="AE437">
            <v>29591.408000000003</v>
          </cell>
          <cell r="AF437">
            <v>32600.016</v>
          </cell>
          <cell r="AH437" t="str">
            <v>Current Smoker</v>
          </cell>
          <cell r="AI437">
            <v>0.39451594318177174</v>
          </cell>
          <cell r="AJ437">
            <v>0.3817663233661992</v>
          </cell>
          <cell r="AK437">
            <v>0.36596720909103503</v>
          </cell>
          <cell r="AL437">
            <v>0.36829073707707621</v>
          </cell>
          <cell r="AM437">
            <v>0.34805444472384228</v>
          </cell>
          <cell r="AN437">
            <v>0.3590149844923583</v>
          </cell>
          <cell r="AO437">
            <v>0.37766878473102999</v>
          </cell>
          <cell r="AQ437" t="str">
            <v>Current Smoker</v>
          </cell>
          <cell r="AR437">
            <v>3.3139339227268833E-2</v>
          </cell>
          <cell r="AS437">
            <v>3.6649567043155119E-2</v>
          </cell>
          <cell r="AT437">
            <v>4.098832741819592E-2</v>
          </cell>
          <cell r="AU437">
            <v>4.64046328717116E-2</v>
          </cell>
          <cell r="AV437">
            <v>5.0119840040233295E-2</v>
          </cell>
          <cell r="AW437">
            <v>5.5288307611823184E-2</v>
          </cell>
          <cell r="AX437">
            <v>5.1362954723420076E-2</v>
          </cell>
        </row>
        <row r="438">
          <cell r="G438">
            <v>245259</v>
          </cell>
          <cell r="H438">
            <v>248161</v>
          </cell>
          <cell r="I438">
            <v>173623</v>
          </cell>
          <cell r="J438">
            <v>160929</v>
          </cell>
          <cell r="K438">
            <v>145917</v>
          </cell>
          <cell r="L438">
            <v>180130</v>
          </cell>
          <cell r="M438">
            <v>199429</v>
          </cell>
          <cell r="O438" t="str">
            <v>Former smoker</v>
          </cell>
          <cell r="P438">
            <v>4.7</v>
          </cell>
          <cell r="Q438">
            <v>5.4</v>
          </cell>
          <cell r="R438">
            <v>5.6</v>
          </cell>
          <cell r="S438">
            <v>6.3</v>
          </cell>
          <cell r="T438">
            <v>8</v>
          </cell>
          <cell r="U438">
            <v>7.7</v>
          </cell>
          <cell r="V438">
            <v>7.9</v>
          </cell>
          <cell r="Y438" t="str">
            <v>Former smoker</v>
          </cell>
          <cell r="Z438">
            <v>23054.346000000001</v>
          </cell>
          <cell r="AA438">
            <v>26801.388000000003</v>
          </cell>
          <cell r="AB438">
            <v>19445.775999999998</v>
          </cell>
          <cell r="AC438">
            <v>20277.054</v>
          </cell>
          <cell r="AD438">
            <v>23346.720000000001</v>
          </cell>
          <cell r="AE438">
            <v>27740.02</v>
          </cell>
          <cell r="AF438">
            <v>31509.782000000003</v>
          </cell>
          <cell r="AH438" t="str">
            <v>Former smoker</v>
          </cell>
          <cell r="AI438">
            <v>0.3340488503829333</v>
          </cell>
          <cell r="AJ438">
            <v>0.36335138174289655</v>
          </cell>
          <cell r="AK438">
            <v>0.34367113287582568</v>
          </cell>
          <cell r="AL438">
            <v>0.32421439018788556</v>
          </cell>
          <cell r="AM438">
            <v>0.2959032616542695</v>
          </cell>
          <cell r="AN438">
            <v>0.33655319307948134</v>
          </cell>
          <cell r="AO438">
            <v>0.31421035798071212</v>
          </cell>
          <cell r="AQ438" t="str">
            <v>Former smoker</v>
          </cell>
          <cell r="AR438">
            <v>3.1400591935995731E-2</v>
          </cell>
          <cell r="AS438">
            <v>3.9241949228232834E-2</v>
          </cell>
          <cell r="AT438">
            <v>3.8491166882092476E-2</v>
          </cell>
          <cell r="AU438">
            <v>4.085101316367358E-2</v>
          </cell>
          <cell r="AV438">
            <v>4.7344521864683117E-2</v>
          </cell>
          <cell r="AW438">
            <v>5.1829191734240131E-2</v>
          </cell>
          <cell r="AX438">
            <v>4.9645236560952516E-2</v>
          </cell>
        </row>
        <row r="439">
          <cell r="G439">
            <v>199288</v>
          </cell>
          <cell r="H439">
            <v>174079</v>
          </cell>
          <cell r="I439">
            <v>146691</v>
          </cell>
          <cell r="J439">
            <v>152630</v>
          </cell>
          <cell r="K439">
            <v>175573</v>
          </cell>
          <cell r="L439">
            <v>162938</v>
          </cell>
          <cell r="M439">
            <v>195564</v>
          </cell>
          <cell r="O439" t="str">
            <v>Never Smoked</v>
          </cell>
          <cell r="P439">
            <v>5.4</v>
          </cell>
          <cell r="Q439">
            <v>6.2</v>
          </cell>
          <cell r="R439">
            <v>6.2</v>
          </cell>
          <cell r="S439">
            <v>6.3</v>
          </cell>
          <cell r="T439">
            <v>7.2</v>
          </cell>
          <cell r="U439">
            <v>7.7</v>
          </cell>
          <cell r="V439">
            <v>7.9</v>
          </cell>
          <cell r="Y439" t="str">
            <v>Never Smoked</v>
          </cell>
          <cell r="Z439">
            <v>21523.104000000003</v>
          </cell>
          <cell r="AA439">
            <v>21585.796000000002</v>
          </cell>
          <cell r="AB439">
            <v>18189.684000000001</v>
          </cell>
          <cell r="AC439">
            <v>19231.38</v>
          </cell>
          <cell r="AD439">
            <v>25282.512000000002</v>
          </cell>
          <cell r="AE439">
            <v>25092.452000000001</v>
          </cell>
          <cell r="AF439">
            <v>30899.112000000001</v>
          </cell>
          <cell r="AH439" t="str">
            <v>Never Smoked</v>
          </cell>
          <cell r="AI439">
            <v>0.27143520643529495</v>
          </cell>
          <cell r="AJ439">
            <v>0.25488229489090425</v>
          </cell>
          <cell r="AK439">
            <v>0.29036165803313929</v>
          </cell>
          <cell r="AL439">
            <v>0.30749487273503828</v>
          </cell>
          <cell r="AM439">
            <v>0.35604229362188822</v>
          </cell>
          <cell r="AN439">
            <v>0.30443182242816036</v>
          </cell>
          <cell r="AO439">
            <v>0.30812085728825789</v>
          </cell>
          <cell r="AQ439" t="str">
            <v>Never Smoked</v>
          </cell>
          <cell r="AR439">
            <v>2.9315002295011858E-2</v>
          </cell>
          <cell r="AS439">
            <v>3.1605404566472123E-2</v>
          </cell>
          <cell r="AT439">
            <v>3.6004845596109274E-2</v>
          </cell>
          <cell r="AU439">
            <v>3.8744353964614821E-2</v>
          </cell>
          <cell r="AV439">
            <v>5.1270090281551904E-2</v>
          </cell>
          <cell r="AW439">
            <v>4.6882500653936704E-2</v>
          </cell>
          <cell r="AX439">
            <v>4.8683095451544742E-2</v>
          </cell>
        </row>
        <row r="440">
          <cell r="G440">
            <v>1400844</v>
          </cell>
          <cell r="H440">
            <v>1470264</v>
          </cell>
          <cell r="I440">
            <v>1371023</v>
          </cell>
          <cell r="J440">
            <v>1553238</v>
          </cell>
          <cell r="K440">
            <v>1644163</v>
          </cell>
          <cell r="L440">
            <v>1691072</v>
          </cell>
          <cell r="M440">
            <v>2073561</v>
          </cell>
          <cell r="O440" t="str">
            <v>All people</v>
          </cell>
          <cell r="P440">
            <v>2</v>
          </cell>
          <cell r="Q440">
            <v>2.1</v>
          </cell>
          <cell r="R440">
            <v>2.2000000000000002</v>
          </cell>
          <cell r="S440">
            <v>1.9</v>
          </cell>
          <cell r="T440">
            <v>2.1</v>
          </cell>
          <cell r="U440">
            <v>2.2999999999999998</v>
          </cell>
          <cell r="V440">
            <v>2</v>
          </cell>
          <cell r="Y440" t="str">
            <v>All people</v>
          </cell>
          <cell r="Z440">
            <v>56033.760000000002</v>
          </cell>
          <cell r="AA440">
            <v>61751.087999999996</v>
          </cell>
          <cell r="AB440">
            <v>60325.012000000002</v>
          </cell>
          <cell r="AC440">
            <v>59023.043999999994</v>
          </cell>
          <cell r="AD440">
            <v>69054.846000000005</v>
          </cell>
          <cell r="AE440">
            <v>77789.311999999991</v>
          </cell>
          <cell r="AF440">
            <v>82942.44</v>
          </cell>
          <cell r="AH440" t="str">
            <v>All people</v>
          </cell>
          <cell r="AI440">
            <v>1</v>
          </cell>
          <cell r="AJ440">
            <v>1</v>
          </cell>
          <cell r="AK440">
            <v>1</v>
          </cell>
          <cell r="AL440">
            <v>1</v>
          </cell>
          <cell r="AM440">
            <v>1</v>
          </cell>
          <cell r="AN440">
            <v>1</v>
          </cell>
          <cell r="AO440">
            <v>1</v>
          </cell>
          <cell r="AQ440" t="str">
            <v>All people</v>
          </cell>
          <cell r="AR440">
            <v>0.04</v>
          </cell>
          <cell r="AS440">
            <v>4.2000000000000003E-2</v>
          </cell>
          <cell r="AT440">
            <v>4.4000000000000004E-2</v>
          </cell>
          <cell r="AU440">
            <v>3.7999999999999999E-2</v>
          </cell>
          <cell r="AV440">
            <v>4.2000000000000003E-2</v>
          </cell>
          <cell r="AW440">
            <v>4.5999999999999999E-2</v>
          </cell>
          <cell r="AX440">
            <v>0.04</v>
          </cell>
        </row>
        <row r="441">
          <cell r="G441">
            <v>378961</v>
          </cell>
          <cell r="H441">
            <v>364655</v>
          </cell>
          <cell r="I441">
            <v>335488</v>
          </cell>
          <cell r="J441">
            <v>402269</v>
          </cell>
          <cell r="K441">
            <v>417384</v>
          </cell>
          <cell r="L441">
            <v>430262</v>
          </cell>
          <cell r="M441">
            <v>508079</v>
          </cell>
          <cell r="O441" t="str">
            <v>Current Smoker</v>
          </cell>
          <cell r="P441">
            <v>3.6</v>
          </cell>
          <cell r="Q441">
            <v>3.8</v>
          </cell>
          <cell r="R441">
            <v>4.3</v>
          </cell>
          <cell r="S441">
            <v>3.9</v>
          </cell>
          <cell r="T441">
            <v>4.5</v>
          </cell>
          <cell r="U441">
            <v>4.9000000000000004</v>
          </cell>
          <cell r="V441">
            <v>4.3</v>
          </cell>
          <cell r="Y441" t="str">
            <v>Current Smoker</v>
          </cell>
          <cell r="Z441">
            <v>27285.192000000003</v>
          </cell>
          <cell r="AA441">
            <v>27713.78</v>
          </cell>
          <cell r="AB441">
            <v>28851.967999999997</v>
          </cell>
          <cell r="AC441">
            <v>31376.981999999996</v>
          </cell>
          <cell r="AD441">
            <v>37564.559999999998</v>
          </cell>
          <cell r="AE441">
            <v>42165.676000000007</v>
          </cell>
          <cell r="AF441">
            <v>43694.793999999994</v>
          </cell>
          <cell r="AH441" t="str">
            <v>Current Smoker</v>
          </cell>
          <cell r="AI441">
            <v>0.27052334164260972</v>
          </cell>
          <cell r="AJ441">
            <v>0.24802008346800303</v>
          </cell>
          <cell r="AK441">
            <v>0.2446990313072793</v>
          </cell>
          <cell r="AL441">
            <v>0.25898735415950419</v>
          </cell>
          <cell r="AM441">
            <v>0.25385804205544099</v>
          </cell>
          <cell r="AN441">
            <v>0.25443150853423152</v>
          </cell>
          <cell r="AO441">
            <v>0.24502727433627464</v>
          </cell>
          <cell r="AQ441" t="str">
            <v>Current Smoker</v>
          </cell>
          <cell r="AR441">
            <v>1.9477680598267898E-2</v>
          </cell>
          <cell r="AS441">
            <v>1.8849526343568231E-2</v>
          </cell>
          <cell r="AT441">
            <v>2.1044116692426021E-2</v>
          </cell>
          <cell r="AU441">
            <v>2.0201013624441329E-2</v>
          </cell>
          <cell r="AV441">
            <v>2.2847223784989691E-2</v>
          </cell>
          <cell r="AW441">
            <v>2.4934287836354693E-2</v>
          </cell>
          <cell r="AX441">
            <v>2.1072345592919615E-2</v>
          </cell>
        </row>
        <row r="442">
          <cell r="G442">
            <v>616541</v>
          </cell>
          <cell r="H442">
            <v>706299</v>
          </cell>
          <cell r="I442">
            <v>655763</v>
          </cell>
          <cell r="J442">
            <v>679907</v>
          </cell>
          <cell r="K442">
            <v>765054</v>
          </cell>
          <cell r="L442">
            <v>758126</v>
          </cell>
          <cell r="M442">
            <v>918207</v>
          </cell>
          <cell r="O442" t="str">
            <v>Former smoker</v>
          </cell>
          <cell r="P442">
            <v>2.9</v>
          </cell>
          <cell r="Q442">
            <v>3.1</v>
          </cell>
          <cell r="R442">
            <v>3.2</v>
          </cell>
          <cell r="S442">
            <v>3.4</v>
          </cell>
          <cell r="T442">
            <v>3.2</v>
          </cell>
          <cell r="U442">
            <v>3.5</v>
          </cell>
          <cell r="V442">
            <v>3.5</v>
          </cell>
          <cell r="Y442" t="str">
            <v>Former smoker</v>
          </cell>
          <cell r="Z442">
            <v>35759.377999999997</v>
          </cell>
          <cell r="AA442">
            <v>43790.538</v>
          </cell>
          <cell r="AB442">
            <v>41968.832000000002</v>
          </cell>
          <cell r="AC442">
            <v>46233.675999999999</v>
          </cell>
          <cell r="AD442">
            <v>48963.456000000006</v>
          </cell>
          <cell r="AE442">
            <v>53068.82</v>
          </cell>
          <cell r="AF442">
            <v>64274.49</v>
          </cell>
          <cell r="AH442" t="str">
            <v>Former smoker</v>
          </cell>
          <cell r="AI442">
            <v>0.44012109842352182</v>
          </cell>
          <cell r="AJ442">
            <v>0.48038923621880153</v>
          </cell>
          <cell r="AK442">
            <v>0.47830196867594488</v>
          </cell>
          <cell r="AL442">
            <v>0.43773523439421391</v>
          </cell>
          <cell r="AM442">
            <v>0.4653151786045544</v>
          </cell>
          <cell r="AN442">
            <v>0.44831089391817736</v>
          </cell>
          <cell r="AO442">
            <v>0.44281648815732932</v>
          </cell>
          <cell r="AQ442" t="str">
            <v>Former smoker</v>
          </cell>
          <cell r="AR442">
            <v>2.5527023708564266E-2</v>
          </cell>
          <cell r="AS442">
            <v>2.9784132645565696E-2</v>
          </cell>
          <cell r="AT442">
            <v>3.0611325995260473E-2</v>
          </cell>
          <cell r="AU442">
            <v>2.9765995938806546E-2</v>
          </cell>
          <cell r="AV442">
            <v>2.9780171430691484E-2</v>
          </cell>
          <cell r="AW442">
            <v>3.1381762574272415E-2</v>
          </cell>
          <cell r="AX442">
            <v>3.0997154171013053E-2</v>
          </cell>
        </row>
        <row r="443">
          <cell r="G443">
            <v>405342</v>
          </cell>
          <cell r="H443">
            <v>399310</v>
          </cell>
          <cell r="I443">
            <v>379772</v>
          </cell>
          <cell r="J443">
            <v>471062</v>
          </cell>
          <cell r="K443">
            <v>461725</v>
          </cell>
          <cell r="L443">
            <v>502684</v>
          </cell>
          <cell r="M443">
            <v>647275</v>
          </cell>
          <cell r="O443" t="str">
            <v>Never Smoked</v>
          </cell>
          <cell r="P443">
            <v>3.3</v>
          </cell>
          <cell r="Q443">
            <v>3.8</v>
          </cell>
          <cell r="R443">
            <v>4.3</v>
          </cell>
          <cell r="S443">
            <v>3.6</v>
          </cell>
          <cell r="T443">
            <v>4.5</v>
          </cell>
          <cell r="U443">
            <v>4.2</v>
          </cell>
          <cell r="V443">
            <v>4.3</v>
          </cell>
          <cell r="Y443" t="str">
            <v>Never Smoked</v>
          </cell>
          <cell r="Z443">
            <v>26752.571999999996</v>
          </cell>
          <cell r="AA443">
            <v>30347.56</v>
          </cell>
          <cell r="AB443">
            <v>32660.391999999996</v>
          </cell>
          <cell r="AC443">
            <v>33916.464</v>
          </cell>
          <cell r="AD443">
            <v>41555.25</v>
          </cell>
          <cell r="AE443">
            <v>42225.456000000006</v>
          </cell>
          <cell r="AF443">
            <v>55665.65</v>
          </cell>
          <cell r="AH443" t="str">
            <v>Never Smoked</v>
          </cell>
          <cell r="AI443">
            <v>0.28935555993386847</v>
          </cell>
          <cell r="AJ443">
            <v>0.27159068031319544</v>
          </cell>
          <cell r="AK443">
            <v>0.2769990000167758</v>
          </cell>
          <cell r="AL443">
            <v>0.3032774114462819</v>
          </cell>
          <cell r="AM443">
            <v>0.28082677934000461</v>
          </cell>
          <cell r="AN443">
            <v>0.29725759754759112</v>
          </cell>
          <cell r="AO443">
            <v>0.31215623750639598</v>
          </cell>
          <cell r="AQ443" t="str">
            <v>Never Smoked</v>
          </cell>
          <cell r="AR443">
            <v>1.9097466955635318E-2</v>
          </cell>
          <cell r="AS443">
            <v>2.0640891703802851E-2</v>
          </cell>
          <cell r="AT443">
            <v>2.3821914001442717E-2</v>
          </cell>
          <cell r="AU443">
            <v>2.18359736241323E-2</v>
          </cell>
          <cell r="AV443">
            <v>2.5274410140600417E-2</v>
          </cell>
          <cell r="AW443">
            <v>2.4969638193997654E-2</v>
          </cell>
          <cell r="AX443">
            <v>2.6845436425550054E-2</v>
          </cell>
        </row>
        <row r="444">
          <cell r="G444">
            <v>811862</v>
          </cell>
          <cell r="H444">
            <v>824363</v>
          </cell>
          <cell r="I444">
            <v>763953</v>
          </cell>
          <cell r="J444">
            <v>882660</v>
          </cell>
          <cell r="K444">
            <v>893067</v>
          </cell>
          <cell r="L444">
            <v>938298</v>
          </cell>
          <cell r="M444">
            <v>1119299</v>
          </cell>
          <cell r="O444" t="str">
            <v>All people</v>
          </cell>
          <cell r="P444">
            <v>2.2999999999999998</v>
          </cell>
          <cell r="Q444">
            <v>2.5</v>
          </cell>
          <cell r="R444">
            <v>2.6</v>
          </cell>
          <cell r="S444">
            <v>2.8</v>
          </cell>
          <cell r="T444">
            <v>3.2</v>
          </cell>
          <cell r="U444">
            <v>3.5</v>
          </cell>
          <cell r="V444">
            <v>3</v>
          </cell>
          <cell r="Y444" t="str">
            <v>All people</v>
          </cell>
          <cell r="Z444">
            <v>37345.651999999995</v>
          </cell>
          <cell r="AA444">
            <v>41218.15</v>
          </cell>
          <cell r="AB444">
            <v>39725.556000000004</v>
          </cell>
          <cell r="AC444">
            <v>49428.959999999999</v>
          </cell>
          <cell r="AD444">
            <v>57156.288000000008</v>
          </cell>
          <cell r="AE444">
            <v>65680.86</v>
          </cell>
          <cell r="AF444">
            <v>67157.94</v>
          </cell>
          <cell r="AH444" t="str">
            <v>All people</v>
          </cell>
          <cell r="AI444">
            <v>1</v>
          </cell>
          <cell r="AJ444">
            <v>1</v>
          </cell>
          <cell r="AK444">
            <v>1</v>
          </cell>
          <cell r="AL444">
            <v>1</v>
          </cell>
          <cell r="AM444">
            <v>1</v>
          </cell>
          <cell r="AN444">
            <v>1</v>
          </cell>
          <cell r="AO444">
            <v>1</v>
          </cell>
          <cell r="AQ444" t="str">
            <v>All people</v>
          </cell>
          <cell r="AR444">
            <v>4.5999999999999999E-2</v>
          </cell>
          <cell r="AS444">
            <v>0.05</v>
          </cell>
          <cell r="AT444">
            <v>5.2000000000000005E-2</v>
          </cell>
          <cell r="AU444">
            <v>5.5999999999999994E-2</v>
          </cell>
          <cell r="AV444">
            <v>6.4000000000000001E-2</v>
          </cell>
          <cell r="AW444">
            <v>7.0000000000000007E-2</v>
          </cell>
          <cell r="AX444">
            <v>0.06</v>
          </cell>
        </row>
        <row r="445">
          <cell r="G445">
            <v>200715</v>
          </cell>
          <cell r="H445">
            <v>190592</v>
          </cell>
          <cell r="I445">
            <v>182014</v>
          </cell>
          <cell r="J445">
            <v>212852</v>
          </cell>
          <cell r="K445">
            <v>204063</v>
          </cell>
          <cell r="L445">
            <v>206853</v>
          </cell>
          <cell r="M445">
            <v>244112</v>
          </cell>
          <cell r="O445" t="str">
            <v>Current Smoker</v>
          </cell>
          <cell r="P445">
            <v>4.8</v>
          </cell>
          <cell r="Q445">
            <v>5.9</v>
          </cell>
          <cell r="R445">
            <v>6.2</v>
          </cell>
          <cell r="S445">
            <v>5.6</v>
          </cell>
          <cell r="T445">
            <v>6.3</v>
          </cell>
          <cell r="U445">
            <v>6.9</v>
          </cell>
          <cell r="V445">
            <v>6.9</v>
          </cell>
          <cell r="Y445" t="str">
            <v>Current Smoker</v>
          </cell>
          <cell r="Z445">
            <v>19268.64</v>
          </cell>
          <cell r="AA445">
            <v>22489.856</v>
          </cell>
          <cell r="AB445">
            <v>22569.736000000001</v>
          </cell>
          <cell r="AC445">
            <v>23839.423999999999</v>
          </cell>
          <cell r="AD445">
            <v>25711.937999999998</v>
          </cell>
          <cell r="AE445">
            <v>28545.714000000004</v>
          </cell>
          <cell r="AF445">
            <v>33687.455999999998</v>
          </cell>
          <cell r="AH445" t="str">
            <v>Current Smoker</v>
          </cell>
          <cell r="AI445">
            <v>0.24722797716853356</v>
          </cell>
          <cell r="AJ445">
            <v>0.23119911980523145</v>
          </cell>
          <cell r="AK445">
            <v>0.23825287681310237</v>
          </cell>
          <cell r="AL445">
            <v>0.24114834704189608</v>
          </cell>
          <cell r="AM445">
            <v>0.22849685409941248</v>
          </cell>
          <cell r="AN445">
            <v>0.22045554823734037</v>
          </cell>
          <cell r="AO445">
            <v>0.21809364611243287</v>
          </cell>
          <cell r="AQ445" t="str">
            <v>Current Smoker</v>
          </cell>
          <cell r="AR445">
            <v>2.3733885808179221E-2</v>
          </cell>
          <cell r="AS445">
            <v>2.7281496137017313E-2</v>
          </cell>
          <cell r="AT445">
            <v>2.9543356724824693E-2</v>
          </cell>
          <cell r="AU445">
            <v>2.7008614868692358E-2</v>
          </cell>
          <cell r="AV445">
            <v>2.8790603616525971E-2</v>
          </cell>
          <cell r="AW445">
            <v>3.0422865656752972E-2</v>
          </cell>
          <cell r="AX445">
            <v>3.0096923163515737E-2</v>
          </cell>
        </row>
        <row r="446">
          <cell r="G446">
            <v>319481</v>
          </cell>
          <cell r="H446">
            <v>354386</v>
          </cell>
          <cell r="I446">
            <v>335815</v>
          </cell>
          <cell r="J446">
            <v>345286</v>
          </cell>
          <cell r="K446">
            <v>385822</v>
          </cell>
          <cell r="L446">
            <v>403829</v>
          </cell>
          <cell r="M446">
            <v>488155</v>
          </cell>
          <cell r="O446" t="str">
            <v>Former smoker</v>
          </cell>
          <cell r="P446">
            <v>3.9</v>
          </cell>
          <cell r="Q446">
            <v>3.8</v>
          </cell>
          <cell r="R446">
            <v>4.3</v>
          </cell>
          <cell r="S446">
            <v>4.5</v>
          </cell>
          <cell r="T446">
            <v>5.2</v>
          </cell>
          <cell r="U446">
            <v>4.9000000000000004</v>
          </cell>
          <cell r="V446">
            <v>4.5999999999999996</v>
          </cell>
          <cell r="Y446" t="str">
            <v>Former smoker</v>
          </cell>
          <cell r="Z446">
            <v>24919.517999999996</v>
          </cell>
          <cell r="AA446">
            <v>26933.335999999999</v>
          </cell>
          <cell r="AB446">
            <v>28880.09</v>
          </cell>
          <cell r="AC446">
            <v>31075.74</v>
          </cell>
          <cell r="AD446">
            <v>40125.488000000005</v>
          </cell>
          <cell r="AE446">
            <v>39575.241999999998</v>
          </cell>
          <cell r="AF446">
            <v>44910.26</v>
          </cell>
          <cell r="AH446" t="str">
            <v>Former smoker</v>
          </cell>
          <cell r="AI446">
            <v>0.39351638578970316</v>
          </cell>
          <cell r="AJ446">
            <v>0.42989071561921144</v>
          </cell>
          <cell r="AK446">
            <v>0.43957547126590246</v>
          </cell>
          <cell r="AL446">
            <v>0.39118799990936487</v>
          </cell>
          <cell r="AM446">
            <v>0.43201909823115175</v>
          </cell>
          <cell r="AN446">
            <v>0.43038458997035056</v>
          </cell>
          <cell r="AO446">
            <v>0.4361256464983887</v>
          </cell>
          <cell r="AQ446" t="str">
            <v>Former smoker</v>
          </cell>
          <cell r="AR446">
            <v>3.0694278091596847E-2</v>
          </cell>
          <cell r="AS446">
            <v>3.2671694387060066E-2</v>
          </cell>
          <cell r="AT446">
            <v>3.7803490528867612E-2</v>
          </cell>
          <cell r="AU446">
            <v>3.520691999184284E-2</v>
          </cell>
          <cell r="AV446">
            <v>4.4929986216039781E-2</v>
          </cell>
          <cell r="AW446">
            <v>4.2177689817094362E-2</v>
          </cell>
          <cell r="AX446">
            <v>4.0123559477851761E-2</v>
          </cell>
        </row>
        <row r="447">
          <cell r="G447">
            <v>291666</v>
          </cell>
          <cell r="H447">
            <v>279385</v>
          </cell>
          <cell r="I447">
            <v>246124</v>
          </cell>
          <cell r="J447">
            <v>324522</v>
          </cell>
          <cell r="K447">
            <v>303182</v>
          </cell>
          <cell r="L447">
            <v>327616</v>
          </cell>
          <cell r="M447">
            <v>387032</v>
          </cell>
          <cell r="O447" t="str">
            <v>Never Smoked</v>
          </cell>
          <cell r="P447">
            <v>4.3</v>
          </cell>
          <cell r="Q447">
            <v>4.5</v>
          </cell>
          <cell r="R447">
            <v>5.3</v>
          </cell>
          <cell r="S447">
            <v>4.5</v>
          </cell>
          <cell r="T447">
            <v>5.2</v>
          </cell>
          <cell r="U447">
            <v>5.6</v>
          </cell>
          <cell r="V447">
            <v>5.2</v>
          </cell>
          <cell r="Y447" t="str">
            <v>Never Smoked</v>
          </cell>
          <cell r="Z447">
            <v>25083.276000000002</v>
          </cell>
          <cell r="AA447">
            <v>25144.65</v>
          </cell>
          <cell r="AB447">
            <v>26089.144</v>
          </cell>
          <cell r="AC447">
            <v>29206.98</v>
          </cell>
          <cell r="AD447">
            <v>31530.928000000004</v>
          </cell>
          <cell r="AE447">
            <v>36692.991999999998</v>
          </cell>
          <cell r="AF447">
            <v>40251.328000000001</v>
          </cell>
          <cell r="AH447" t="str">
            <v>Never Smoked</v>
          </cell>
          <cell r="AI447">
            <v>0.35925563704176328</v>
          </cell>
          <cell r="AJ447">
            <v>0.33891016457555712</v>
          </cell>
          <cell r="AK447">
            <v>0.32217165192099512</v>
          </cell>
          <cell r="AL447">
            <v>0.36766365304873905</v>
          </cell>
          <cell r="AM447">
            <v>0.3394840476694358</v>
          </cell>
          <cell r="AN447">
            <v>0.34915986179230907</v>
          </cell>
          <cell r="AO447">
            <v>0.34578070738917843</v>
          </cell>
          <cell r="AQ447" t="str">
            <v>Never Smoked</v>
          </cell>
          <cell r="AR447">
            <v>3.0895984785591638E-2</v>
          </cell>
          <cell r="AS447">
            <v>3.0501914811800139E-2</v>
          </cell>
          <cell r="AT447">
            <v>3.4150195103625484E-2</v>
          </cell>
          <cell r="AU447">
            <v>3.3089728774386512E-2</v>
          </cell>
          <cell r="AV447">
            <v>3.5306340957621328E-2</v>
          </cell>
          <cell r="AW447">
            <v>3.9105904520738616E-2</v>
          </cell>
          <cell r="AX447">
            <v>3.5961193568474561E-2</v>
          </cell>
        </row>
        <row r="448">
          <cell r="G448">
            <v>588982</v>
          </cell>
          <cell r="H448">
            <v>645901</v>
          </cell>
          <cell r="I448">
            <v>607070</v>
          </cell>
          <cell r="J448">
            <v>670578</v>
          </cell>
          <cell r="K448">
            <v>751096</v>
          </cell>
          <cell r="L448">
            <v>752774</v>
          </cell>
          <cell r="M448">
            <v>954262</v>
          </cell>
          <cell r="O448" t="str">
            <v>All people</v>
          </cell>
          <cell r="P448">
            <v>2.9</v>
          </cell>
          <cell r="Q448">
            <v>3.1</v>
          </cell>
          <cell r="R448">
            <v>3.2</v>
          </cell>
          <cell r="S448">
            <v>3.4</v>
          </cell>
          <cell r="T448">
            <v>3.2</v>
          </cell>
          <cell r="U448">
            <v>3.5</v>
          </cell>
          <cell r="V448">
            <v>3.5</v>
          </cell>
          <cell r="Y448" t="str">
            <v>All people</v>
          </cell>
          <cell r="Z448">
            <v>34160.955999999998</v>
          </cell>
          <cell r="AA448">
            <v>40045.862000000001</v>
          </cell>
          <cell r="AB448">
            <v>38852.480000000003</v>
          </cell>
          <cell r="AC448">
            <v>45599.303999999996</v>
          </cell>
          <cell r="AD448">
            <v>48070.144</v>
          </cell>
          <cell r="AE448">
            <v>52694.18</v>
          </cell>
          <cell r="AF448">
            <v>66798.34</v>
          </cell>
          <cell r="AH448" t="str">
            <v>All people</v>
          </cell>
          <cell r="AI448">
            <v>1</v>
          </cell>
          <cell r="AJ448">
            <v>1</v>
          </cell>
          <cell r="AK448">
            <v>1</v>
          </cell>
          <cell r="AL448">
            <v>1</v>
          </cell>
          <cell r="AM448">
            <v>1</v>
          </cell>
          <cell r="AN448">
            <v>1</v>
          </cell>
          <cell r="AO448">
            <v>1</v>
          </cell>
          <cell r="AQ448" t="str">
            <v>All people</v>
          </cell>
          <cell r="AR448">
            <v>5.7999999999999996E-2</v>
          </cell>
          <cell r="AS448">
            <v>6.2E-2</v>
          </cell>
          <cell r="AT448">
            <v>6.4000000000000001E-2</v>
          </cell>
          <cell r="AU448">
            <v>6.8000000000000005E-2</v>
          </cell>
          <cell r="AV448">
            <v>6.4000000000000001E-2</v>
          </cell>
          <cell r="AW448">
            <v>7.0000000000000007E-2</v>
          </cell>
          <cell r="AX448">
            <v>7.0000000000000007E-2</v>
          </cell>
        </row>
        <row r="449">
          <cell r="G449">
            <v>178246</v>
          </cell>
          <cell r="H449">
            <v>174063</v>
          </cell>
          <cell r="I449">
            <v>153474</v>
          </cell>
          <cell r="J449">
            <v>189417</v>
          </cell>
          <cell r="K449">
            <v>213321</v>
          </cell>
          <cell r="L449">
            <v>223409</v>
          </cell>
          <cell r="M449">
            <v>263967</v>
          </cell>
          <cell r="O449" t="str">
            <v>Current Smoker</v>
          </cell>
          <cell r="P449">
            <v>5.5</v>
          </cell>
          <cell r="Q449">
            <v>5.9</v>
          </cell>
          <cell r="R449">
            <v>6.2</v>
          </cell>
          <cell r="S449">
            <v>6.5</v>
          </cell>
          <cell r="T449">
            <v>6.3</v>
          </cell>
          <cell r="U449">
            <v>6.9</v>
          </cell>
          <cell r="V449">
            <v>6.2</v>
          </cell>
          <cell r="Y449" t="str">
            <v>Current Smoker</v>
          </cell>
          <cell r="Z449">
            <v>19607.060000000001</v>
          </cell>
          <cell r="AA449">
            <v>20539.434000000001</v>
          </cell>
          <cell r="AB449">
            <v>19030.776000000002</v>
          </cell>
          <cell r="AC449">
            <v>24624.21</v>
          </cell>
          <cell r="AD449">
            <v>26878.446</v>
          </cell>
          <cell r="AE449">
            <v>30830.442000000003</v>
          </cell>
          <cell r="AF449">
            <v>32731.908000000003</v>
          </cell>
          <cell r="AH449" t="str">
            <v>Current Smoker</v>
          </cell>
          <cell r="AI449">
            <v>0.3026340363542519</v>
          </cell>
          <cell r="AJ449">
            <v>0.26948866776797065</v>
          </cell>
          <cell r="AK449">
            <v>0.25281104320753783</v>
          </cell>
          <cell r="AL449">
            <v>0.28246825872605424</v>
          </cell>
          <cell r="AM449">
            <v>0.28401296239095936</v>
          </cell>
          <cell r="AN449">
            <v>0.29678097277536153</v>
          </cell>
          <cell r="AO449">
            <v>0.27661899981346844</v>
          </cell>
          <cell r="AQ449" t="str">
            <v>Current Smoker</v>
          </cell>
          <cell r="AR449">
            <v>3.3289743998967711E-2</v>
          </cell>
          <cell r="AS449">
            <v>3.179966279662054E-2</v>
          </cell>
          <cell r="AT449">
            <v>3.1348569357734689E-2</v>
          </cell>
          <cell r="AU449">
            <v>3.6720873634387051E-2</v>
          </cell>
          <cell r="AV449">
            <v>3.5785633261260878E-2</v>
          </cell>
          <cell r="AW449">
            <v>4.0955774242999891E-2</v>
          </cell>
          <cell r="AX449">
            <v>3.4300755976870087E-2</v>
          </cell>
        </row>
        <row r="450">
          <cell r="G450">
            <v>297060</v>
          </cell>
          <cell r="H450">
            <v>351913</v>
          </cell>
          <cell r="I450">
            <v>319948</v>
          </cell>
          <cell r="J450">
            <v>334621</v>
          </cell>
          <cell r="K450">
            <v>379232</v>
          </cell>
          <cell r="L450">
            <v>354297</v>
          </cell>
          <cell r="M450">
            <v>430052</v>
          </cell>
          <cell r="O450" t="str">
            <v>Former smoker</v>
          </cell>
          <cell r="P450">
            <v>4.3</v>
          </cell>
          <cell r="Q450">
            <v>3.8</v>
          </cell>
          <cell r="R450">
            <v>4.3</v>
          </cell>
          <cell r="S450">
            <v>4.5</v>
          </cell>
          <cell r="T450">
            <v>5.2</v>
          </cell>
          <cell r="U450">
            <v>5.6</v>
          </cell>
          <cell r="V450">
            <v>4.9000000000000004</v>
          </cell>
          <cell r="Y450" t="str">
            <v>Former smoker</v>
          </cell>
          <cell r="Z450">
            <v>25547.16</v>
          </cell>
          <cell r="AA450">
            <v>26745.387999999999</v>
          </cell>
          <cell r="AB450">
            <v>27515.527999999998</v>
          </cell>
          <cell r="AC450">
            <v>30115.89</v>
          </cell>
          <cell r="AD450">
            <v>39440.128000000004</v>
          </cell>
          <cell r="AE450">
            <v>39681.263999999996</v>
          </cell>
          <cell r="AF450">
            <v>42145.096000000005</v>
          </cell>
          <cell r="AH450" t="str">
            <v>Former smoker</v>
          </cell>
          <cell r="AI450">
            <v>0.50436176317782211</v>
          </cell>
          <cell r="AJ450">
            <v>0.54484046316695589</v>
          </cell>
          <cell r="AK450">
            <v>0.52703642084108915</v>
          </cell>
          <cell r="AL450">
            <v>0.4990038444446433</v>
          </cell>
          <cell r="AM450">
            <v>0.50490483240491224</v>
          </cell>
          <cell r="AN450">
            <v>0.47065520328810506</v>
          </cell>
          <cell r="AO450">
            <v>0.45066449256074326</v>
          </cell>
          <cell r="AQ450" t="str">
            <v>Former smoker</v>
          </cell>
          <cell r="AR450">
            <v>4.3375111633292704E-2</v>
          </cell>
          <cell r="AS450">
            <v>4.140787520068865E-2</v>
          </cell>
          <cell r="AT450">
            <v>4.5325132192333667E-2</v>
          </cell>
          <cell r="AU450">
            <v>4.4910346000017892E-2</v>
          </cell>
          <cell r="AV450">
            <v>5.2510102570110878E-2</v>
          </cell>
          <cell r="AW450">
            <v>5.2713382768267765E-2</v>
          </cell>
          <cell r="AX450">
            <v>4.4165120270952846E-2</v>
          </cell>
        </row>
        <row r="451">
          <cell r="G451">
            <v>113676</v>
          </cell>
          <cell r="H451">
            <v>119925</v>
          </cell>
          <cell r="I451">
            <v>133648</v>
          </cell>
          <cell r="J451">
            <v>146540</v>
          </cell>
          <cell r="K451">
            <v>158543</v>
          </cell>
          <cell r="L451">
            <v>175068</v>
          </cell>
          <cell r="M451">
            <v>260243</v>
          </cell>
          <cell r="O451" t="str">
            <v>Never Smoked</v>
          </cell>
          <cell r="P451">
            <v>6.8</v>
          </cell>
          <cell r="Q451">
            <v>7.2</v>
          </cell>
          <cell r="R451">
            <v>6.8</v>
          </cell>
          <cell r="S451">
            <v>7.1</v>
          </cell>
          <cell r="T451">
            <v>7.4</v>
          </cell>
          <cell r="U451">
            <v>8.1</v>
          </cell>
          <cell r="V451">
            <v>6.2</v>
          </cell>
          <cell r="Y451" t="str">
            <v>Never Smoked</v>
          </cell>
          <cell r="Z451">
            <v>15459.935999999998</v>
          </cell>
          <cell r="AA451">
            <v>17269.2</v>
          </cell>
          <cell r="AB451">
            <v>18176.128000000001</v>
          </cell>
          <cell r="AC451">
            <v>20808.68</v>
          </cell>
          <cell r="AD451">
            <v>23464.363999999998</v>
          </cell>
          <cell r="AE451">
            <v>28361.016</v>
          </cell>
          <cell r="AF451">
            <v>32270.132000000001</v>
          </cell>
          <cell r="AH451" t="str">
            <v>Never Smoked</v>
          </cell>
          <cell r="AI451">
            <v>0.19300420046792602</v>
          </cell>
          <cell r="AJ451">
            <v>0.18567086906507344</v>
          </cell>
          <cell r="AK451">
            <v>0.22015253595137299</v>
          </cell>
          <cell r="AL451">
            <v>0.21852789682930249</v>
          </cell>
          <cell r="AM451">
            <v>0.21108220520412838</v>
          </cell>
          <cell r="AN451">
            <v>0.23256382393653341</v>
          </cell>
          <cell r="AO451">
            <v>0.27271650762578831</v>
          </cell>
          <cell r="AQ451" t="str">
            <v>Never Smoked</v>
          </cell>
          <cell r="AR451">
            <v>2.6248571263637936E-2</v>
          </cell>
          <cell r="AS451">
            <v>2.6736605145370573E-2</v>
          </cell>
          <cell r="AT451">
            <v>2.9940744889386726E-2</v>
          </cell>
          <cell r="AU451">
            <v>3.1030961349760952E-2</v>
          </cell>
          <cell r="AV451">
            <v>3.1240166370211001E-2</v>
          </cell>
          <cell r="AW451">
            <v>3.7675339477718416E-2</v>
          </cell>
          <cell r="AX451">
            <v>3.3816846945597751E-2</v>
          </cell>
        </row>
        <row r="452">
          <cell r="G452">
            <v>573540</v>
          </cell>
          <cell r="H452">
            <v>583716</v>
          </cell>
          <cell r="I452">
            <v>515989</v>
          </cell>
          <cell r="J452">
            <v>577938</v>
          </cell>
          <cell r="K452">
            <v>653700</v>
          </cell>
          <cell r="L452">
            <v>717298</v>
          </cell>
          <cell r="M452">
            <v>960282</v>
          </cell>
          <cell r="O452" t="str">
            <v>All people</v>
          </cell>
          <cell r="P452">
            <v>2.6</v>
          </cell>
          <cell r="Q452">
            <v>2.4</v>
          </cell>
          <cell r="R452">
            <v>2.2999999999999998</v>
          </cell>
          <cell r="S452">
            <v>2.5</v>
          </cell>
          <cell r="T452">
            <v>2.6</v>
          </cell>
          <cell r="U452">
            <v>2.7</v>
          </cell>
          <cell r="V452">
            <v>2.2000000000000002</v>
          </cell>
          <cell r="Y452" t="str">
            <v>All people</v>
          </cell>
          <cell r="Z452">
            <v>29824.080000000002</v>
          </cell>
          <cell r="AA452">
            <v>28018.367999999999</v>
          </cell>
          <cell r="AB452">
            <v>23735.493999999999</v>
          </cell>
          <cell r="AC452">
            <v>28896.9</v>
          </cell>
          <cell r="AD452">
            <v>33992.400000000001</v>
          </cell>
          <cell r="AE452">
            <v>38734.092000000004</v>
          </cell>
          <cell r="AF452">
            <v>42252.40800000001</v>
          </cell>
          <cell r="AH452" t="str">
            <v>All people</v>
          </cell>
          <cell r="AI452">
            <v>1</v>
          </cell>
          <cell r="AJ452">
            <v>1</v>
          </cell>
          <cell r="AK452">
            <v>1</v>
          </cell>
          <cell r="AL452">
            <v>1</v>
          </cell>
          <cell r="AM452">
            <v>1</v>
          </cell>
          <cell r="AN452">
            <v>1</v>
          </cell>
          <cell r="AO452">
            <v>1</v>
          </cell>
          <cell r="AQ452" t="str">
            <v>All people</v>
          </cell>
          <cell r="AR452">
            <v>5.2000000000000005E-2</v>
          </cell>
          <cell r="AS452">
            <v>4.8000000000000001E-2</v>
          </cell>
          <cell r="AT452">
            <v>4.5999999999999999E-2</v>
          </cell>
          <cell r="AU452">
            <v>0.05</v>
          </cell>
          <cell r="AV452">
            <v>5.2000000000000005E-2</v>
          </cell>
          <cell r="AW452">
            <v>5.4000000000000006E-2</v>
          </cell>
          <cell r="AX452">
            <v>4.4000000000000004E-2</v>
          </cell>
        </row>
        <row r="453">
          <cell r="G453">
            <v>69413</v>
          </cell>
          <cell r="H453">
            <v>66441</v>
          </cell>
          <cell r="I453">
            <v>54166</v>
          </cell>
          <cell r="J453">
            <v>60971</v>
          </cell>
          <cell r="K453">
            <v>69446</v>
          </cell>
          <cell r="L453">
            <v>67932</v>
          </cell>
          <cell r="M453">
            <v>96779</v>
          </cell>
          <cell r="O453" t="str">
            <v>Current Smoker</v>
          </cell>
          <cell r="P453">
            <v>7.8</v>
          </cell>
          <cell r="Q453">
            <v>7.2</v>
          </cell>
          <cell r="R453">
            <v>8</v>
          </cell>
          <cell r="S453">
            <v>7.7</v>
          </cell>
          <cell r="T453">
            <v>7.6</v>
          </cell>
          <cell r="U453">
            <v>8.1</v>
          </cell>
          <cell r="V453">
            <v>6.4</v>
          </cell>
          <cell r="Y453" t="str">
            <v>Current Smoker</v>
          </cell>
          <cell r="Z453">
            <v>10828.428</v>
          </cell>
          <cell r="AA453">
            <v>9567.5040000000008</v>
          </cell>
          <cell r="AB453">
            <v>8666.56</v>
          </cell>
          <cell r="AC453">
            <v>9389.5339999999997</v>
          </cell>
          <cell r="AD453">
            <v>10555.791999999999</v>
          </cell>
          <cell r="AE453">
            <v>11004.983999999999</v>
          </cell>
          <cell r="AF453">
            <v>12387.712</v>
          </cell>
          <cell r="AH453" t="str">
            <v>Current Smoker</v>
          </cell>
          <cell r="AI453">
            <v>0.12102556055375388</v>
          </cell>
          <cell r="AJ453">
            <v>0.1138241884752174</v>
          </cell>
          <cell r="AK453">
            <v>0.10497510605846248</v>
          </cell>
          <cell r="AL453">
            <v>0.10549747550775343</v>
          </cell>
          <cell r="AM453">
            <v>0.10623527612054459</v>
          </cell>
          <cell r="AN453">
            <v>9.4705408351898376E-2</v>
          </cell>
          <cell r="AO453">
            <v>0.10078185366381959</v>
          </cell>
          <cell r="AQ453" t="str">
            <v>Current Smoker</v>
          </cell>
          <cell r="AR453">
            <v>1.8879987446385603E-2</v>
          </cell>
          <cell r="AS453">
            <v>1.6390683140431305E-2</v>
          </cell>
          <cell r="AT453">
            <v>1.6796016969353997E-2</v>
          </cell>
          <cell r="AU453">
            <v>1.6246611228194027E-2</v>
          </cell>
          <cell r="AV453">
            <v>1.6147761970322777E-2</v>
          </cell>
          <cell r="AW453">
            <v>1.5342276153007537E-2</v>
          </cell>
          <cell r="AX453">
            <v>1.2900077268968907E-2</v>
          </cell>
        </row>
        <row r="454">
          <cell r="G454">
            <v>297440</v>
          </cell>
          <cell r="H454">
            <v>304992</v>
          </cell>
          <cell r="I454">
            <v>264642</v>
          </cell>
          <cell r="J454">
            <v>299580</v>
          </cell>
          <cell r="K454">
            <v>331914</v>
          </cell>
          <cell r="L454">
            <v>380855</v>
          </cell>
          <cell r="M454">
            <v>505544</v>
          </cell>
          <cell r="O454" t="str">
            <v>Former smoker</v>
          </cell>
          <cell r="P454">
            <v>3.8</v>
          </cell>
          <cell r="Q454">
            <v>3.2</v>
          </cell>
          <cell r="R454">
            <v>3.4</v>
          </cell>
          <cell r="S454">
            <v>4.0999999999999996</v>
          </cell>
          <cell r="T454">
            <v>3.34</v>
          </cell>
          <cell r="U454">
            <v>3.9</v>
          </cell>
          <cell r="V454">
            <v>2.7</v>
          </cell>
          <cell r="Y454" t="str">
            <v>Former smoker</v>
          </cell>
          <cell r="Z454">
            <v>22605.439999999999</v>
          </cell>
          <cell r="AA454">
            <v>19519.488000000001</v>
          </cell>
          <cell r="AB454">
            <v>17995.655999999999</v>
          </cell>
          <cell r="AC454">
            <v>24565.56</v>
          </cell>
          <cell r="AD454">
            <v>22171.855200000002</v>
          </cell>
          <cell r="AE454">
            <v>29706.69</v>
          </cell>
          <cell r="AF454">
            <v>27299.376</v>
          </cell>
          <cell r="AH454" t="str">
            <v>Former smoker</v>
          </cell>
          <cell r="AI454">
            <v>0.51860375911008827</v>
          </cell>
          <cell r="AJ454">
            <v>0.52250066813313323</v>
          </cell>
          <cell r="AK454">
            <v>0.51288302657614793</v>
          </cell>
          <cell r="AL454">
            <v>0.51836010091047824</v>
          </cell>
          <cell r="AM454">
            <v>0.50774667278568153</v>
          </cell>
          <cell r="AN454">
            <v>0.53095784457784634</v>
          </cell>
          <cell r="AO454">
            <v>0.52645368756261179</v>
          </cell>
          <cell r="AQ454" t="str">
            <v>Former smoker</v>
          </cell>
          <cell r="AR454">
            <v>3.9413885692366708E-2</v>
          </cell>
          <cell r="AS454">
            <v>3.3440042760520525E-2</v>
          </cell>
          <cell r="AT454">
            <v>3.4876045807178062E-2</v>
          </cell>
          <cell r="AU454">
            <v>4.2505528274659213E-2</v>
          </cell>
          <cell r="AV454">
            <v>3.3917477742083528E-2</v>
          </cell>
          <cell r="AW454">
            <v>4.1414711877072012E-2</v>
          </cell>
          <cell r="AX454">
            <v>2.8428499128381038E-2</v>
          </cell>
        </row>
        <row r="455">
          <cell r="G455">
            <v>206687</v>
          </cell>
          <cell r="H455">
            <v>212283</v>
          </cell>
          <cell r="I455">
            <v>197181</v>
          </cell>
          <cell r="J455">
            <v>217387</v>
          </cell>
          <cell r="K455">
            <v>252340</v>
          </cell>
          <cell r="L455">
            <v>268511</v>
          </cell>
          <cell r="M455">
            <v>357959</v>
          </cell>
          <cell r="O455" t="str">
            <v>Never Smoked</v>
          </cell>
          <cell r="P455">
            <v>4.3</v>
          </cell>
          <cell r="Q455">
            <v>3.9</v>
          </cell>
          <cell r="R455">
            <v>4.5</v>
          </cell>
          <cell r="S455">
            <v>4.0999999999999996</v>
          </cell>
          <cell r="T455">
            <v>3.7</v>
          </cell>
          <cell r="U455">
            <v>3.9</v>
          </cell>
          <cell r="V455">
            <v>3.3</v>
          </cell>
          <cell r="Y455" t="str">
            <v>Never Smoked</v>
          </cell>
          <cell r="Z455">
            <v>17775.081999999999</v>
          </cell>
          <cell r="AA455">
            <v>16558.074000000001</v>
          </cell>
          <cell r="AB455">
            <v>17746.29</v>
          </cell>
          <cell r="AC455">
            <v>17825.734</v>
          </cell>
          <cell r="AD455">
            <v>18673.16</v>
          </cell>
          <cell r="AE455">
            <v>20943.858</v>
          </cell>
          <cell r="AF455">
            <v>23625.293999999998</v>
          </cell>
          <cell r="AH455" t="str">
            <v>Never Smoked</v>
          </cell>
          <cell r="AI455">
            <v>0.36037068033615788</v>
          </cell>
          <cell r="AJ455">
            <v>0.36367514339164936</v>
          </cell>
          <cell r="AK455">
            <v>0.38214186736538958</v>
          </cell>
          <cell r="AL455">
            <v>0.3761424235817683</v>
          </cell>
          <cell r="AM455">
            <v>0.38601805109377391</v>
          </cell>
          <cell r="AN455">
            <v>0.37433674707025533</v>
          </cell>
          <cell r="AO455">
            <v>0.37276445877356862</v>
          </cell>
          <cell r="AQ455" t="str">
            <v>Never Smoked</v>
          </cell>
          <cell r="AR455">
            <v>3.0991878508909578E-2</v>
          </cell>
          <cell r="AS455">
            <v>2.8366661184548649E-2</v>
          </cell>
          <cell r="AT455">
            <v>3.4392768062885062E-2</v>
          </cell>
          <cell r="AU455">
            <v>3.0843678733704999E-2</v>
          </cell>
          <cell r="AV455">
            <v>2.8565335780939272E-2</v>
          </cell>
          <cell r="AW455">
            <v>2.9198266271479912E-2</v>
          </cell>
          <cell r="AX455">
            <v>2.4602454279055528E-2</v>
          </cell>
        </row>
        <row r="456">
          <cell r="G456">
            <v>361328</v>
          </cell>
          <cell r="H456">
            <v>374422</v>
          </cell>
          <cell r="I456">
            <v>328372</v>
          </cell>
          <cell r="J456">
            <v>360012</v>
          </cell>
          <cell r="K456">
            <v>418510</v>
          </cell>
          <cell r="L456">
            <v>441464</v>
          </cell>
          <cell r="M456">
            <v>598843</v>
          </cell>
          <cell r="O456" t="str">
            <v>All people</v>
          </cell>
          <cell r="P456">
            <v>3.2</v>
          </cell>
          <cell r="Q456">
            <v>3.2</v>
          </cell>
          <cell r="R456">
            <v>3.1</v>
          </cell>
          <cell r="S456">
            <v>3.1</v>
          </cell>
          <cell r="T456">
            <v>2.9</v>
          </cell>
          <cell r="U456">
            <v>3.1</v>
          </cell>
          <cell r="V456">
            <v>2.7</v>
          </cell>
          <cell r="Y456" t="str">
            <v>All people</v>
          </cell>
          <cell r="Z456">
            <v>23124.992000000002</v>
          </cell>
          <cell r="AA456">
            <v>23963.008000000002</v>
          </cell>
          <cell r="AB456">
            <v>20359.064000000002</v>
          </cell>
          <cell r="AC456">
            <v>22320.743999999999</v>
          </cell>
          <cell r="AD456">
            <v>24273.58</v>
          </cell>
          <cell r="AE456">
            <v>27370.768000000004</v>
          </cell>
          <cell r="AF456">
            <v>32337.522000000001</v>
          </cell>
          <cell r="AH456" t="str">
            <v>All people</v>
          </cell>
          <cell r="AI456">
            <v>1</v>
          </cell>
          <cell r="AJ456">
            <v>1</v>
          </cell>
          <cell r="AK456">
            <v>1</v>
          </cell>
          <cell r="AL456">
            <v>1</v>
          </cell>
          <cell r="AM456">
            <v>1</v>
          </cell>
          <cell r="AN456">
            <v>1</v>
          </cell>
          <cell r="AO456">
            <v>1</v>
          </cell>
          <cell r="AQ456" t="str">
            <v>All people</v>
          </cell>
          <cell r="AR456">
            <v>6.4000000000000001E-2</v>
          </cell>
          <cell r="AS456">
            <v>6.4000000000000001E-2</v>
          </cell>
          <cell r="AT456">
            <v>6.2E-2</v>
          </cell>
          <cell r="AU456">
            <v>6.2E-2</v>
          </cell>
          <cell r="AV456">
            <v>5.7999999999999996E-2</v>
          </cell>
          <cell r="AW456">
            <v>6.2E-2</v>
          </cell>
          <cell r="AX456">
            <v>5.4000000000000006E-2</v>
          </cell>
        </row>
        <row r="457">
          <cell r="G457">
            <v>42022</v>
          </cell>
          <cell r="H457">
            <v>41204</v>
          </cell>
          <cell r="I457">
            <v>30845</v>
          </cell>
          <cell r="J457">
            <v>35940</v>
          </cell>
          <cell r="K457">
            <v>41982</v>
          </cell>
          <cell r="L457">
            <v>34171</v>
          </cell>
          <cell r="M457">
            <v>54640</v>
          </cell>
          <cell r="O457" t="str">
            <v>Current Smoker</v>
          </cell>
          <cell r="P457">
            <v>10</v>
          </cell>
          <cell r="Q457">
            <v>9.1999999999999993</v>
          </cell>
          <cell r="R457">
            <v>10.3</v>
          </cell>
          <cell r="S457">
            <v>10.1</v>
          </cell>
          <cell r="T457">
            <v>9.6999999999999993</v>
          </cell>
          <cell r="U457">
            <v>11.9</v>
          </cell>
          <cell r="V457">
            <v>8.9</v>
          </cell>
          <cell r="Y457" t="str">
            <v>Current Smoker</v>
          </cell>
          <cell r="Z457">
            <v>8404.4</v>
          </cell>
          <cell r="AA457">
            <v>7581.5360000000001</v>
          </cell>
          <cell r="AB457">
            <v>6354.07</v>
          </cell>
          <cell r="AC457">
            <v>7259.88</v>
          </cell>
          <cell r="AD457">
            <v>8144.5079999999989</v>
          </cell>
          <cell r="AE457">
            <v>8132.6980000000003</v>
          </cell>
          <cell r="AF457">
            <v>9725.92</v>
          </cell>
          <cell r="AH457" t="str">
            <v>Current Smoker</v>
          </cell>
          <cell r="AI457">
            <v>0.11629876455741044</v>
          </cell>
          <cell r="AJ457">
            <v>0.11004695236925181</v>
          </cell>
          <cell r="AK457">
            <v>9.3933100264334352E-2</v>
          </cell>
          <cell r="AL457">
            <v>9.9830005666477789E-2</v>
          </cell>
          <cell r="AM457">
            <v>0.10031301522066378</v>
          </cell>
          <cell r="AN457">
            <v>7.7403820017034233E-2</v>
          </cell>
          <cell r="AO457">
            <v>9.1242612838423429E-2</v>
          </cell>
          <cell r="AQ457" t="str">
            <v>Current Smoker</v>
          </cell>
          <cell r="AR457">
            <v>2.3259752911482089E-2</v>
          </cell>
          <cell r="AS457">
            <v>2.0248639235942334E-2</v>
          </cell>
          <cell r="AT457">
            <v>1.9350218654452876E-2</v>
          </cell>
          <cell r="AU457">
            <v>2.0165661144628512E-2</v>
          </cell>
          <cell r="AV457">
            <v>1.9460724952808772E-2</v>
          </cell>
          <cell r="AW457">
            <v>1.8422109164054148E-2</v>
          </cell>
          <cell r="AX457">
            <v>1.6241185085239373E-2</v>
          </cell>
        </row>
        <row r="458">
          <cell r="G458">
            <v>149396</v>
          </cell>
          <cell r="H458">
            <v>162194</v>
          </cell>
          <cell r="I458">
            <v>139073</v>
          </cell>
          <cell r="J458">
            <v>156225</v>
          </cell>
          <cell r="K458">
            <v>182557</v>
          </cell>
          <cell r="L458">
            <v>204685</v>
          </cell>
          <cell r="M458">
            <v>267519</v>
          </cell>
          <cell r="O458" t="str">
            <v>Former smoker</v>
          </cell>
          <cell r="P458">
            <v>5.6</v>
          </cell>
          <cell r="Q458">
            <v>4.7</v>
          </cell>
          <cell r="R458">
            <v>5</v>
          </cell>
          <cell r="S458">
            <v>4.8</v>
          </cell>
          <cell r="T458">
            <v>4.9000000000000004</v>
          </cell>
          <cell r="U458">
            <v>4.5</v>
          </cell>
          <cell r="V458">
            <v>3.9</v>
          </cell>
          <cell r="Y458" t="str">
            <v>Former smoker</v>
          </cell>
          <cell r="Z458">
            <v>16732.351999999999</v>
          </cell>
          <cell r="AA458">
            <v>15246.236000000001</v>
          </cell>
          <cell r="AB458">
            <v>13907.3</v>
          </cell>
          <cell r="AC458">
            <v>14997.6</v>
          </cell>
          <cell r="AD458">
            <v>17890.585999999999</v>
          </cell>
          <cell r="AE458">
            <v>18421.650000000001</v>
          </cell>
          <cell r="AF458">
            <v>20866.482</v>
          </cell>
          <cell r="AH458" t="str">
            <v>Former smoker</v>
          </cell>
          <cell r="AI458">
            <v>0.41346366736040385</v>
          </cell>
          <cell r="AJ458">
            <v>0.4331850158377446</v>
          </cell>
          <cell r="AK458">
            <v>0.42352271204609404</v>
          </cell>
          <cell r="AL458">
            <v>0.43394386853771538</v>
          </cell>
          <cell r="AM458">
            <v>0.43620702014288787</v>
          </cell>
          <cell r="AN458">
            <v>0.46365049018719534</v>
          </cell>
          <cell r="AO458">
            <v>0.44672643748027446</v>
          </cell>
          <cell r="AQ458" t="str">
            <v>Former smoker</v>
          </cell>
          <cell r="AR458">
            <v>4.6307930744365226E-2</v>
          </cell>
          <cell r="AS458">
            <v>4.0719391488747994E-2</v>
          </cell>
          <cell r="AT458">
            <v>4.235227120460941E-2</v>
          </cell>
          <cell r="AU458">
            <v>4.1658611379620673E-2</v>
          </cell>
          <cell r="AV458">
            <v>4.2748287974003013E-2</v>
          </cell>
          <cell r="AW458">
            <v>4.1728544116847587E-2</v>
          </cell>
          <cell r="AX458">
            <v>3.4844662123461406E-2</v>
          </cell>
        </row>
        <row r="459">
          <cell r="G459">
            <v>169910</v>
          </cell>
          <cell r="H459">
            <v>171024</v>
          </cell>
          <cell r="I459">
            <v>158454</v>
          </cell>
          <cell r="J459">
            <v>167847</v>
          </cell>
          <cell r="K459">
            <v>193971</v>
          </cell>
          <cell r="L459">
            <v>202608</v>
          </cell>
          <cell r="M459">
            <v>276684</v>
          </cell>
          <cell r="O459" t="str">
            <v>Never Smoked</v>
          </cell>
          <cell r="P459">
            <v>5.0999999999999996</v>
          </cell>
          <cell r="Q459">
            <v>4.7</v>
          </cell>
          <cell r="R459">
            <v>4.5</v>
          </cell>
          <cell r="S459">
            <v>4.8</v>
          </cell>
          <cell r="T459">
            <v>4.9000000000000004</v>
          </cell>
          <cell r="U459">
            <v>4.5</v>
          </cell>
          <cell r="V459">
            <v>3.9</v>
          </cell>
          <cell r="Y459" t="str">
            <v>Never Smoked</v>
          </cell>
          <cell r="Z459">
            <v>17330.819999999996</v>
          </cell>
          <cell r="AA459">
            <v>16076.256000000001</v>
          </cell>
          <cell r="AB459">
            <v>14260.86</v>
          </cell>
          <cell r="AC459">
            <v>16113.312</v>
          </cell>
          <cell r="AD459">
            <v>19009.157999999999</v>
          </cell>
          <cell r="AE459">
            <v>18234.72</v>
          </cell>
          <cell r="AF459">
            <v>21581.351999999999</v>
          </cell>
          <cell r="AH459" t="str">
            <v>Never Smoked</v>
          </cell>
          <cell r="AI459">
            <v>0.4702375680821857</v>
          </cell>
          <cell r="AJ459">
            <v>0.45676803179300363</v>
          </cell>
          <cell r="AK459">
            <v>0.48254418768957158</v>
          </cell>
          <cell r="AL459">
            <v>0.4662261257958068</v>
          </cell>
          <cell r="AM459">
            <v>0.46347996463644836</v>
          </cell>
          <cell r="AN459">
            <v>0.45894568979577044</v>
          </cell>
          <cell r="AO459">
            <v>0.46203094968130209</v>
          </cell>
          <cell r="AQ459" t="str">
            <v>Never Smoked</v>
          </cell>
          <cell r="AR459">
            <v>4.7964231944382936E-2</v>
          </cell>
          <cell r="AS459">
            <v>4.2936194988542342E-2</v>
          </cell>
          <cell r="AT459">
            <v>4.3428976892061447E-2</v>
          </cell>
          <cell r="AU459">
            <v>4.4757708076397451E-2</v>
          </cell>
          <cell r="AV459">
            <v>4.542103653437194E-2</v>
          </cell>
          <cell r="AW459">
            <v>4.1305112081619341E-2</v>
          </cell>
          <cell r="AX459">
            <v>3.6038414075141564E-2</v>
          </cell>
        </row>
        <row r="460">
          <cell r="G460">
            <v>212212</v>
          </cell>
          <cell r="H460">
            <v>209294</v>
          </cell>
          <cell r="I460">
            <v>187617</v>
          </cell>
          <cell r="J460">
            <v>217926</v>
          </cell>
          <cell r="K460">
            <v>235190</v>
          </cell>
          <cell r="L460">
            <v>275834</v>
          </cell>
          <cell r="M460">
            <v>361439</v>
          </cell>
          <cell r="O460" t="str">
            <v>All people</v>
          </cell>
          <cell r="P460">
            <v>4.3</v>
          </cell>
          <cell r="Q460">
            <v>3.9</v>
          </cell>
          <cell r="R460">
            <v>4.5</v>
          </cell>
          <cell r="S460">
            <v>4.0999999999999996</v>
          </cell>
          <cell r="T460">
            <v>4.3</v>
          </cell>
          <cell r="U460">
            <v>3.9</v>
          </cell>
          <cell r="V460">
            <v>3.3</v>
          </cell>
          <cell r="Y460" t="str">
            <v>All people</v>
          </cell>
          <cell r="Z460">
            <v>18250.232</v>
          </cell>
          <cell r="AA460">
            <v>16324.931999999999</v>
          </cell>
          <cell r="AB460">
            <v>16885.53</v>
          </cell>
          <cell r="AC460">
            <v>17869.932000000001</v>
          </cell>
          <cell r="AD460">
            <v>20226.34</v>
          </cell>
          <cell r="AE460">
            <v>21515.051999999996</v>
          </cell>
          <cell r="AF460">
            <v>23854.973999999998</v>
          </cell>
          <cell r="AH460" t="str">
            <v>All people</v>
          </cell>
          <cell r="AI460">
            <v>1</v>
          </cell>
          <cell r="AJ460">
            <v>1</v>
          </cell>
          <cell r="AK460">
            <v>1</v>
          </cell>
          <cell r="AL460">
            <v>1</v>
          </cell>
          <cell r="AM460">
            <v>1</v>
          </cell>
          <cell r="AN460">
            <v>1</v>
          </cell>
          <cell r="AO460">
            <v>1</v>
          </cell>
          <cell r="AQ460" t="str">
            <v>All people</v>
          </cell>
          <cell r="AR460">
            <v>8.5999999999999993E-2</v>
          </cell>
          <cell r="AS460">
            <v>7.8E-2</v>
          </cell>
          <cell r="AT460">
            <v>0.09</v>
          </cell>
          <cell r="AU460">
            <v>8.199999999999999E-2</v>
          </cell>
          <cell r="AV460">
            <v>8.5999999999999993E-2</v>
          </cell>
          <cell r="AW460">
            <v>7.8E-2</v>
          </cell>
          <cell r="AX460">
            <v>6.6000000000000003E-2</v>
          </cell>
        </row>
        <row r="461">
          <cell r="G461">
            <v>27391</v>
          </cell>
          <cell r="H461">
            <v>25237</v>
          </cell>
          <cell r="I461">
            <v>23321</v>
          </cell>
          <cell r="J461">
            <v>25031</v>
          </cell>
          <cell r="K461">
            <v>27464</v>
          </cell>
          <cell r="L461">
            <v>33761</v>
          </cell>
          <cell r="M461">
            <v>42139</v>
          </cell>
          <cell r="O461" t="str">
            <v>Current Smoker</v>
          </cell>
          <cell r="P461">
            <v>12.7</v>
          </cell>
          <cell r="Q461">
            <v>11.7</v>
          </cell>
          <cell r="R461">
            <v>11.8</v>
          </cell>
          <cell r="S461">
            <v>12</v>
          </cell>
          <cell r="T461">
            <v>12.2</v>
          </cell>
          <cell r="U461">
            <v>11.9</v>
          </cell>
          <cell r="V461">
            <v>9.9</v>
          </cell>
          <cell r="Y461" t="str">
            <v>Current Smoker</v>
          </cell>
          <cell r="Z461">
            <v>6957.3139999999994</v>
          </cell>
          <cell r="AA461">
            <v>5905.4579999999996</v>
          </cell>
          <cell r="AB461">
            <v>5503.7559999999994</v>
          </cell>
          <cell r="AC461">
            <v>6007.44</v>
          </cell>
          <cell r="AD461">
            <v>6701.2159999999994</v>
          </cell>
          <cell r="AE461">
            <v>8035.1180000000004</v>
          </cell>
          <cell r="AF461">
            <v>8343.5220000000008</v>
          </cell>
          <cell r="AH461" t="str">
            <v>Current Smoker</v>
          </cell>
          <cell r="AI461">
            <v>0.129073756432247</v>
          </cell>
          <cell r="AJ461">
            <v>0.12058157424484219</v>
          </cell>
          <cell r="AK461">
            <v>0.12430110277853286</v>
          </cell>
          <cell r="AL461">
            <v>0.1148600901223351</v>
          </cell>
          <cell r="AM461">
            <v>0.11677367235001489</v>
          </cell>
          <cell r="AN461">
            <v>0.12239607880101801</v>
          </cell>
          <cell r="AO461">
            <v>0.11658675461142821</v>
          </cell>
          <cell r="AQ461" t="str">
            <v>Current Smoker</v>
          </cell>
          <cell r="AR461">
            <v>3.2784734133790738E-2</v>
          </cell>
          <cell r="AS461">
            <v>2.821608837329307E-2</v>
          </cell>
          <cell r="AT461">
            <v>2.9335060255733757E-2</v>
          </cell>
          <cell r="AU461">
            <v>2.7566421629360422E-2</v>
          </cell>
          <cell r="AV461">
            <v>2.849277605340363E-2</v>
          </cell>
          <cell r="AW461">
            <v>2.9130266754642285E-2</v>
          </cell>
          <cell r="AX461">
            <v>2.3084177413062786E-2</v>
          </cell>
        </row>
        <row r="462">
          <cell r="G462">
            <v>148044</v>
          </cell>
          <cell r="H462">
            <v>142798</v>
          </cell>
          <cell r="I462">
            <v>125569</v>
          </cell>
          <cell r="J462">
            <v>143355</v>
          </cell>
          <cell r="K462">
            <v>149357</v>
          </cell>
          <cell r="L462">
            <v>176170</v>
          </cell>
          <cell r="M462">
            <v>238025</v>
          </cell>
          <cell r="O462" t="str">
            <v>Former smoker</v>
          </cell>
          <cell r="P462">
            <v>5.6</v>
          </cell>
          <cell r="Q462">
            <v>5.0999999999999996</v>
          </cell>
          <cell r="R462">
            <v>5</v>
          </cell>
          <cell r="S462">
            <v>5.2</v>
          </cell>
          <cell r="T462">
            <v>5.4</v>
          </cell>
          <cell r="U462">
            <v>5.2</v>
          </cell>
          <cell r="V462">
            <v>4.4000000000000004</v>
          </cell>
          <cell r="Y462" t="str">
            <v>Former smoker</v>
          </cell>
          <cell r="Z462">
            <v>16580.928</v>
          </cell>
          <cell r="AA462">
            <v>14565.395999999999</v>
          </cell>
          <cell r="AB462">
            <v>12556.9</v>
          </cell>
          <cell r="AC462">
            <v>14908.92</v>
          </cell>
          <cell r="AD462">
            <v>16130.556</v>
          </cell>
          <cell r="AE462">
            <v>18321.68</v>
          </cell>
          <cell r="AF462">
            <v>20946.2</v>
          </cell>
          <cell r="AH462" t="str">
            <v>Former smoker</v>
          </cell>
          <cell r="AI462">
            <v>0.69762313158539568</v>
          </cell>
          <cell r="AJ462">
            <v>0.68228425086242317</v>
          </cell>
          <cell r="AK462">
            <v>0.66928370030434348</v>
          </cell>
          <cell r="AL462">
            <v>0.65781503813220998</v>
          </cell>
          <cell r="AM462">
            <v>0.63504825885454319</v>
          </cell>
          <cell r="AN462">
            <v>0.63868123581574421</v>
          </cell>
          <cell r="AO462">
            <v>0.65854819208773818</v>
          </cell>
          <cell r="AQ462" t="str">
            <v>Former smoker</v>
          </cell>
          <cell r="AR462">
            <v>7.813379073756431E-2</v>
          </cell>
          <cell r="AS462">
            <v>6.9592993587967153E-2</v>
          </cell>
          <cell r="AT462">
            <v>6.692837003043435E-2</v>
          </cell>
          <cell r="AU462">
            <v>6.8412763965749843E-2</v>
          </cell>
          <cell r="AV462">
            <v>6.8585211956290679E-2</v>
          </cell>
          <cell r="AW462">
            <v>6.6422848524837402E-2</v>
          </cell>
          <cell r="AX462">
            <v>5.7952240903720968E-2</v>
          </cell>
        </row>
        <row r="463">
          <cell r="G463">
            <v>36777</v>
          </cell>
          <cell r="H463">
            <v>41259</v>
          </cell>
          <cell r="I463">
            <v>38727</v>
          </cell>
          <cell r="J463">
            <v>49540</v>
          </cell>
          <cell r="K463">
            <v>58369</v>
          </cell>
          <cell r="L463">
            <v>65903</v>
          </cell>
          <cell r="M463">
            <v>81275</v>
          </cell>
          <cell r="O463" t="str">
            <v>Never Smoked</v>
          </cell>
          <cell r="P463">
            <v>10.7</v>
          </cell>
          <cell r="Q463">
            <v>9.1999999999999993</v>
          </cell>
          <cell r="R463">
            <v>9.6</v>
          </cell>
          <cell r="S463">
            <v>8.9</v>
          </cell>
          <cell r="T463">
            <v>8.3000000000000007</v>
          </cell>
          <cell r="U463">
            <v>8.1</v>
          </cell>
          <cell r="V463">
            <v>7</v>
          </cell>
          <cell r="Y463" t="str">
            <v>Never Smoked</v>
          </cell>
          <cell r="Z463">
            <v>7870.2779999999993</v>
          </cell>
          <cell r="AA463">
            <v>7591.6559999999999</v>
          </cell>
          <cell r="AB463">
            <v>7435.5839999999998</v>
          </cell>
          <cell r="AC463">
            <v>8818.1200000000008</v>
          </cell>
          <cell r="AD463">
            <v>9689.2540000000008</v>
          </cell>
          <cell r="AE463">
            <v>10676.285999999998</v>
          </cell>
          <cell r="AF463">
            <v>11378.5</v>
          </cell>
          <cell r="AH463" t="str">
            <v>Never Smoked</v>
          </cell>
          <cell r="AI463">
            <v>0.17330311198235726</v>
          </cell>
          <cell r="AJ463">
            <v>0.19713417489273463</v>
          </cell>
          <cell r="AK463">
            <v>0.20641519691712371</v>
          </cell>
          <cell r="AL463">
            <v>0.22732487174545488</v>
          </cell>
          <cell r="AM463">
            <v>0.24817806879544199</v>
          </cell>
          <cell r="AN463">
            <v>0.23892268538323774</v>
          </cell>
          <cell r="AO463">
            <v>0.22486505330083362</v>
          </cell>
          <cell r="AQ463" t="str">
            <v>Never Smoked</v>
          </cell>
          <cell r="AR463">
            <v>3.7086865964224447E-2</v>
          </cell>
          <cell r="AS463">
            <v>3.627268818026317E-2</v>
          </cell>
          <cell r="AT463">
            <v>3.9631717808087746E-2</v>
          </cell>
          <cell r="AU463">
            <v>4.0463827170690969E-2</v>
          </cell>
          <cell r="AV463">
            <v>4.119755942004337E-2</v>
          </cell>
          <cell r="AW463">
            <v>3.8705475032084512E-2</v>
          </cell>
          <cell r="AX463">
            <v>3.1481107462116707E-2</v>
          </cell>
        </row>
        <row r="464">
          <cell r="G464">
            <v>4764227</v>
          </cell>
          <cell r="H464">
            <v>4700725</v>
          </cell>
          <cell r="I464">
            <v>3994109</v>
          </cell>
          <cell r="J464">
            <v>4212988</v>
          </cell>
          <cell r="K464">
            <v>4372249</v>
          </cell>
          <cell r="L464">
            <v>4699796</v>
          </cell>
          <cell r="M464">
            <v>5694219</v>
          </cell>
          <cell r="O464" t="str">
            <v>All people</v>
          </cell>
          <cell r="P464">
            <v>1</v>
          </cell>
          <cell r="Q464">
            <v>1</v>
          </cell>
          <cell r="R464">
            <v>1.2</v>
          </cell>
          <cell r="S464">
            <v>1.1000000000000001</v>
          </cell>
          <cell r="T464">
            <v>1.2</v>
          </cell>
          <cell r="U464">
            <v>1.3</v>
          </cell>
          <cell r="V464">
            <v>1.2</v>
          </cell>
          <cell r="Y464" t="str">
            <v>All people</v>
          </cell>
          <cell r="Z464">
            <v>95284.54</v>
          </cell>
          <cell r="AA464">
            <v>94014.5</v>
          </cell>
          <cell r="AB464">
            <v>95858.615999999995</v>
          </cell>
          <cell r="AC464">
            <v>92685.736000000019</v>
          </cell>
          <cell r="AD464">
            <v>104933.976</v>
          </cell>
          <cell r="AE464">
            <v>122194.696</v>
          </cell>
          <cell r="AF464">
            <v>136661.25599999999</v>
          </cell>
          <cell r="AH464" t="str">
            <v>All people</v>
          </cell>
          <cell r="AI464">
            <v>1</v>
          </cell>
          <cell r="AJ464">
            <v>1</v>
          </cell>
          <cell r="AK464">
            <v>1</v>
          </cell>
          <cell r="AL464">
            <v>1</v>
          </cell>
          <cell r="AM464">
            <v>1</v>
          </cell>
          <cell r="AN464">
            <v>1</v>
          </cell>
          <cell r="AO464">
            <v>1</v>
          </cell>
          <cell r="AQ464" t="str">
            <v>All people</v>
          </cell>
          <cell r="AR464">
            <v>0.02</v>
          </cell>
          <cell r="AS464">
            <v>0.02</v>
          </cell>
          <cell r="AT464">
            <v>2.4E-2</v>
          </cell>
          <cell r="AU464">
            <v>2.2000000000000002E-2</v>
          </cell>
          <cell r="AV464">
            <v>2.4E-2</v>
          </cell>
          <cell r="AW464">
            <v>2.6000000000000002E-2</v>
          </cell>
          <cell r="AX464">
            <v>2.4E-2</v>
          </cell>
        </row>
        <row r="465">
          <cell r="G465">
            <v>1476351</v>
          </cell>
          <cell r="H465">
            <v>1346934</v>
          </cell>
          <cell r="I465">
            <v>1101002</v>
          </cell>
          <cell r="J465">
            <v>1145079</v>
          </cell>
          <cell r="K465">
            <v>1105085</v>
          </cell>
          <cell r="L465">
            <v>1163837</v>
          </cell>
          <cell r="M465">
            <v>1424420</v>
          </cell>
          <cell r="O465" t="str">
            <v>Current Smoker</v>
          </cell>
          <cell r="P465">
            <v>2.1</v>
          </cell>
          <cell r="Q465">
            <v>2.2999999999999998</v>
          </cell>
          <cell r="R465">
            <v>2.2000000000000002</v>
          </cell>
          <cell r="S465">
            <v>2.4</v>
          </cell>
          <cell r="T465">
            <v>2.6</v>
          </cell>
          <cell r="U465">
            <v>2.8</v>
          </cell>
          <cell r="V465">
            <v>2.8</v>
          </cell>
          <cell r="Y465" t="str">
            <v>Current Smoker</v>
          </cell>
          <cell r="Z465">
            <v>62006.741999999998</v>
          </cell>
          <cell r="AA465">
            <v>61958.963999999993</v>
          </cell>
          <cell r="AB465">
            <v>48444.088000000011</v>
          </cell>
          <cell r="AC465">
            <v>54963.792000000001</v>
          </cell>
          <cell r="AD465">
            <v>57464.42</v>
          </cell>
          <cell r="AE465">
            <v>65174.871999999996</v>
          </cell>
          <cell r="AF465">
            <v>79767.51999999999</v>
          </cell>
          <cell r="AH465" t="str">
            <v>Current Smoker</v>
          </cell>
          <cell r="AI465">
            <v>0.30988258955755049</v>
          </cell>
          <cell r="AJ465">
            <v>0.28653750219381052</v>
          </cell>
          <cell r="AK465">
            <v>0.27565647307071489</v>
          </cell>
          <cell r="AL465">
            <v>0.27179735617571188</v>
          </cell>
          <cell r="AM465">
            <v>0.25274978620842498</v>
          </cell>
          <cell r="AN465">
            <v>0.24763564205765526</v>
          </cell>
          <cell r="AO465">
            <v>0.25015195235729432</v>
          </cell>
          <cell r="AQ465" t="str">
            <v>Current Smoker</v>
          </cell>
          <cell r="AR465">
            <v>1.3015068761417121E-2</v>
          </cell>
          <cell r="AS465">
            <v>1.3180725100915282E-2</v>
          </cell>
          <cell r="AT465">
            <v>1.2128884815111455E-2</v>
          </cell>
          <cell r="AU465">
            <v>1.3046273096434169E-2</v>
          </cell>
          <cell r="AV465">
            <v>1.3142988882838101E-2</v>
          </cell>
          <cell r="AW465">
            <v>1.3867595955228693E-2</v>
          </cell>
          <cell r="AX465">
            <v>1.400850933200848E-2</v>
          </cell>
        </row>
        <row r="466">
          <cell r="G466">
            <v>1743979</v>
          </cell>
          <cell r="H466">
            <v>1846980</v>
          </cell>
          <cell r="I466">
            <v>1523788</v>
          </cell>
          <cell r="J466">
            <v>1550555</v>
          </cell>
          <cell r="K466">
            <v>1619580</v>
          </cell>
          <cell r="L466">
            <v>1709691</v>
          </cell>
          <cell r="M466">
            <v>2072309</v>
          </cell>
          <cell r="O466" t="str">
            <v>Former smoker</v>
          </cell>
          <cell r="P466">
            <v>1.7</v>
          </cell>
          <cell r="Q466">
            <v>1.8</v>
          </cell>
          <cell r="R466">
            <v>1.8</v>
          </cell>
          <cell r="S466">
            <v>1.9</v>
          </cell>
          <cell r="T466">
            <v>2.1</v>
          </cell>
          <cell r="U466">
            <v>2.2000000000000002</v>
          </cell>
          <cell r="V466">
            <v>2</v>
          </cell>
          <cell r="Y466" t="str">
            <v>Former smoker</v>
          </cell>
          <cell r="Z466">
            <v>59295.285999999993</v>
          </cell>
          <cell r="AA466">
            <v>66491.28</v>
          </cell>
          <cell r="AB466">
            <v>54856.367999999995</v>
          </cell>
          <cell r="AC466">
            <v>58921.09</v>
          </cell>
          <cell r="AD466">
            <v>68022.36</v>
          </cell>
          <cell r="AE466">
            <v>75226.40400000001</v>
          </cell>
          <cell r="AF466">
            <v>82892.36</v>
          </cell>
          <cell r="AH466" t="str">
            <v>Former smoker</v>
          </cell>
          <cell r="AI466">
            <v>0.36605707494626094</v>
          </cell>
          <cell r="AJ466">
            <v>0.39291385903238329</v>
          </cell>
          <cell r="AK466">
            <v>0.38150886718414545</v>
          </cell>
          <cell r="AL466">
            <v>0.36804163695695313</v>
          </cell>
          <cell r="AM466">
            <v>0.37042263603925579</v>
          </cell>
          <cell r="AN466">
            <v>0.36377983214590592</v>
          </cell>
          <cell r="AO466">
            <v>0.36393208620883744</v>
          </cell>
          <cell r="AQ466" t="str">
            <v>Former smoker</v>
          </cell>
          <cell r="AR466">
            <v>1.2445940548172871E-2</v>
          </cell>
          <cell r="AS466">
            <v>1.4144898925165799E-2</v>
          </cell>
          <cell r="AT466">
            <v>1.3734319218629236E-2</v>
          </cell>
          <cell r="AU466">
            <v>1.3985582204364218E-2</v>
          </cell>
          <cell r="AV466">
            <v>1.5557750713648743E-2</v>
          </cell>
          <cell r="AW466">
            <v>1.600631261441986E-2</v>
          </cell>
          <cell r="AX466">
            <v>1.4557283448353497E-2</v>
          </cell>
        </row>
        <row r="467">
          <cell r="G467">
            <v>1543897</v>
          </cell>
          <cell r="H467">
            <v>1506811</v>
          </cell>
          <cell r="I467">
            <v>1369319</v>
          </cell>
          <cell r="J467">
            <v>1517354</v>
          </cell>
          <cell r="K467">
            <v>1647584</v>
          </cell>
          <cell r="L467">
            <v>1826268</v>
          </cell>
          <cell r="M467">
            <v>2197490</v>
          </cell>
          <cell r="O467" t="str">
            <v>Never Smoked</v>
          </cell>
          <cell r="P467">
            <v>1.7</v>
          </cell>
          <cell r="Q467">
            <v>1.8</v>
          </cell>
          <cell r="R467">
            <v>2.2000000000000002</v>
          </cell>
          <cell r="S467">
            <v>1.9</v>
          </cell>
          <cell r="T467">
            <v>2.1</v>
          </cell>
          <cell r="U467">
            <v>2.2000000000000002</v>
          </cell>
          <cell r="V467">
            <v>2</v>
          </cell>
          <cell r="Y467" t="str">
            <v>Never Smoked</v>
          </cell>
          <cell r="Z467">
            <v>52492.498</v>
          </cell>
          <cell r="AA467">
            <v>54245.196000000004</v>
          </cell>
          <cell r="AB467">
            <v>60250.036000000007</v>
          </cell>
          <cell r="AC467">
            <v>57659.452000000005</v>
          </cell>
          <cell r="AD467">
            <v>69198.528000000006</v>
          </cell>
          <cell r="AE467">
            <v>80355.792000000001</v>
          </cell>
          <cell r="AF467">
            <v>87899.6</v>
          </cell>
          <cell r="AH467" t="str">
            <v>Never Smoked</v>
          </cell>
          <cell r="AI467">
            <v>0.32406033549618857</v>
          </cell>
          <cell r="AJ467">
            <v>0.32054863877380618</v>
          </cell>
          <cell r="AK467">
            <v>0.34283465974513966</v>
          </cell>
          <cell r="AL467">
            <v>0.36016100686733499</v>
          </cell>
          <cell r="AM467">
            <v>0.37682757775231923</v>
          </cell>
          <cell r="AN467">
            <v>0.38858452579643882</v>
          </cell>
          <cell r="AO467">
            <v>0.3859159614338683</v>
          </cell>
          <cell r="AQ467" t="str">
            <v>Never Smoked</v>
          </cell>
          <cell r="AR467">
            <v>1.101805140687041E-2</v>
          </cell>
          <cell r="AS467">
            <v>1.1539750995857023E-2</v>
          </cell>
          <cell r="AT467">
            <v>1.5084725028786146E-2</v>
          </cell>
          <cell r="AU467">
            <v>1.3686118260958729E-2</v>
          </cell>
          <cell r="AV467">
            <v>1.5826758265597408E-2</v>
          </cell>
          <cell r="AW467">
            <v>1.7097719135043311E-2</v>
          </cell>
          <cell r="AX467">
            <v>1.5436638457354733E-2</v>
          </cell>
        </row>
        <row r="468">
          <cell r="G468">
            <v>2559537</v>
          </cell>
          <cell r="H468">
            <v>2494376</v>
          </cell>
          <cell r="I468">
            <v>2110707</v>
          </cell>
          <cell r="J468">
            <v>2192365</v>
          </cell>
          <cell r="K468">
            <v>2289669</v>
          </cell>
          <cell r="L468">
            <v>2410308</v>
          </cell>
          <cell r="M468">
            <v>2886805</v>
          </cell>
          <cell r="O468" t="str">
            <v>All people</v>
          </cell>
          <cell r="P468">
            <v>1.4</v>
          </cell>
          <cell r="Q468">
            <v>1.6</v>
          </cell>
          <cell r="R468">
            <v>1.5</v>
          </cell>
          <cell r="S468">
            <v>1.6</v>
          </cell>
          <cell r="T468">
            <v>1.8</v>
          </cell>
          <cell r="U468">
            <v>1.9</v>
          </cell>
          <cell r="V468">
            <v>2</v>
          </cell>
          <cell r="Y468" t="str">
            <v>All people</v>
          </cell>
          <cell r="Z468">
            <v>71667.035999999993</v>
          </cell>
          <cell r="AA468">
            <v>79820.032000000007</v>
          </cell>
          <cell r="AB468">
            <v>63321.21</v>
          </cell>
          <cell r="AC468">
            <v>70155.679999999993</v>
          </cell>
          <cell r="AD468">
            <v>82428.084000000003</v>
          </cell>
          <cell r="AE468">
            <v>91591.703999999998</v>
          </cell>
          <cell r="AF468">
            <v>115472.2</v>
          </cell>
          <cell r="AH468" t="str">
            <v>All people</v>
          </cell>
          <cell r="AI468">
            <v>1</v>
          </cell>
          <cell r="AJ468">
            <v>1</v>
          </cell>
          <cell r="AK468">
            <v>1</v>
          </cell>
          <cell r="AL468">
            <v>1</v>
          </cell>
          <cell r="AM468">
            <v>1</v>
          </cell>
          <cell r="AN468">
            <v>1</v>
          </cell>
          <cell r="AO468">
            <v>1</v>
          </cell>
          <cell r="AQ468" t="str">
            <v>All people</v>
          </cell>
          <cell r="AR468">
            <v>2.7999999999999997E-2</v>
          </cell>
          <cell r="AS468">
            <v>3.2000000000000001E-2</v>
          </cell>
          <cell r="AT468">
            <v>0.03</v>
          </cell>
          <cell r="AU468">
            <v>3.2000000000000001E-2</v>
          </cell>
          <cell r="AV468">
            <v>3.6000000000000004E-2</v>
          </cell>
          <cell r="AW468">
            <v>3.7999999999999999E-2</v>
          </cell>
          <cell r="AX468">
            <v>0.04</v>
          </cell>
        </row>
        <row r="469">
          <cell r="G469">
            <v>718376</v>
          </cell>
          <cell r="H469">
            <v>628602</v>
          </cell>
          <cell r="I469">
            <v>529317</v>
          </cell>
          <cell r="J469">
            <v>524065</v>
          </cell>
          <cell r="K469">
            <v>503918</v>
          </cell>
          <cell r="L469">
            <v>497905</v>
          </cell>
          <cell r="M469">
            <v>613634</v>
          </cell>
          <cell r="O469" t="str">
            <v>Current Smoker</v>
          </cell>
          <cell r="P469">
            <v>3</v>
          </cell>
          <cell r="Q469">
            <v>3.3</v>
          </cell>
          <cell r="R469">
            <v>3.2</v>
          </cell>
          <cell r="S469">
            <v>3.4</v>
          </cell>
          <cell r="T469">
            <v>3.7</v>
          </cell>
          <cell r="U469">
            <v>4.3</v>
          </cell>
          <cell r="V469">
            <v>4</v>
          </cell>
          <cell r="Y469" t="str">
            <v>Current Smoker</v>
          </cell>
          <cell r="Z469">
            <v>43102.559999999998</v>
          </cell>
          <cell r="AA469">
            <v>41487.731999999996</v>
          </cell>
          <cell r="AB469">
            <v>33876.288</v>
          </cell>
          <cell r="AC469">
            <v>35636.42</v>
          </cell>
          <cell r="AD469">
            <v>37289.932000000001</v>
          </cell>
          <cell r="AE469">
            <v>42819.83</v>
          </cell>
          <cell r="AF469">
            <v>49090.720000000001</v>
          </cell>
          <cell r="AH469" t="str">
            <v>Current Smoker</v>
          </cell>
          <cell r="AI469">
            <v>0.28066638614718209</v>
          </cell>
          <cell r="AJ469">
            <v>0.25200771655917154</v>
          </cell>
          <cell r="AK469">
            <v>0.25077710928139246</v>
          </cell>
          <cell r="AL469">
            <v>0.23904094436829634</v>
          </cell>
          <cell r="AM469">
            <v>0.22008333955694032</v>
          </cell>
          <cell r="AN469">
            <v>0.20657318483778836</v>
          </cell>
          <cell r="AO469">
            <v>0.21256510224971897</v>
          </cell>
          <cell r="AQ469" t="str">
            <v>Current Smoker</v>
          </cell>
          <cell r="AR469">
            <v>1.6839983168830924E-2</v>
          </cell>
          <cell r="AS469">
            <v>1.6632509292905318E-2</v>
          </cell>
          <cell r="AT469">
            <v>1.6049734994009121E-2</v>
          </cell>
          <cell r="AU469">
            <v>1.6254784217044151E-2</v>
          </cell>
          <cell r="AV469">
            <v>1.6286167127213584E-2</v>
          </cell>
          <cell r="AW469">
            <v>1.7765293896049798E-2</v>
          </cell>
          <cell r="AX469">
            <v>1.7005208179977516E-2</v>
          </cell>
        </row>
        <row r="470">
          <cell r="G470">
            <v>890356</v>
          </cell>
          <cell r="H470">
            <v>935368</v>
          </cell>
          <cell r="I470">
            <v>764300</v>
          </cell>
          <cell r="J470">
            <v>764785</v>
          </cell>
          <cell r="K470">
            <v>823541</v>
          </cell>
          <cell r="L470">
            <v>847820</v>
          </cell>
          <cell r="M470">
            <v>1015494</v>
          </cell>
          <cell r="O470" t="str">
            <v>Former smoker</v>
          </cell>
          <cell r="P470">
            <v>2.4</v>
          </cell>
          <cell r="Q470">
            <v>2.6</v>
          </cell>
          <cell r="R470">
            <v>2.6</v>
          </cell>
          <cell r="S470">
            <v>2.7</v>
          </cell>
          <cell r="T470">
            <v>3</v>
          </cell>
          <cell r="U470">
            <v>3.2</v>
          </cell>
          <cell r="V470">
            <v>2.8</v>
          </cell>
          <cell r="Y470" t="str">
            <v>Former smoker</v>
          </cell>
          <cell r="Z470">
            <v>42737.087999999996</v>
          </cell>
          <cell r="AA470">
            <v>48639.136000000006</v>
          </cell>
          <cell r="AB470">
            <v>39743.599999999999</v>
          </cell>
          <cell r="AC470">
            <v>41298.390000000007</v>
          </cell>
          <cell r="AD470">
            <v>49412.46</v>
          </cell>
          <cell r="AE470">
            <v>54260.480000000003</v>
          </cell>
          <cell r="AF470">
            <v>56867.663999999997</v>
          </cell>
          <cell r="AH470" t="str">
            <v>Former smoker</v>
          </cell>
          <cell r="AI470">
            <v>0.34785822592132876</v>
          </cell>
          <cell r="AJ470">
            <v>0.37499077925701657</v>
          </cell>
          <cell r="AK470">
            <v>0.36210615684697117</v>
          </cell>
          <cell r="AL470">
            <v>0.34884017944092338</v>
          </cell>
          <cell r="AM470">
            <v>0.35967687905981172</v>
          </cell>
          <cell r="AN470">
            <v>0.35174757748802227</v>
          </cell>
          <cell r="AO470">
            <v>0.35177090243365938</v>
          </cell>
          <cell r="AQ470" t="str">
            <v>Former smoker</v>
          </cell>
          <cell r="AR470">
            <v>1.669719484422378E-2</v>
          </cell>
          <cell r="AS470">
            <v>1.949952052136486E-2</v>
          </cell>
          <cell r="AT470">
            <v>1.8829520156042501E-2</v>
          </cell>
          <cell r="AU470">
            <v>1.8837369689809865E-2</v>
          </cell>
          <cell r="AV470">
            <v>2.1580612743588704E-2</v>
          </cell>
          <cell r="AW470">
            <v>2.2511844959233428E-2</v>
          </cell>
          <cell r="AX470">
            <v>1.9699170536284925E-2</v>
          </cell>
        </row>
        <row r="471">
          <cell r="G471">
            <v>950805</v>
          </cell>
          <cell r="H471">
            <v>930406</v>
          </cell>
          <cell r="I471">
            <v>817090</v>
          </cell>
          <cell r="J471">
            <v>903515</v>
          </cell>
          <cell r="K471">
            <v>962210</v>
          </cell>
          <cell r="L471">
            <v>1064583</v>
          </cell>
          <cell r="M471">
            <v>1257677</v>
          </cell>
          <cell r="O471" t="str">
            <v>Never Smoked</v>
          </cell>
          <cell r="P471">
            <v>2.4</v>
          </cell>
          <cell r="Q471">
            <v>2.6</v>
          </cell>
          <cell r="R471">
            <v>2.6</v>
          </cell>
          <cell r="S471">
            <v>2.7</v>
          </cell>
          <cell r="T471">
            <v>3</v>
          </cell>
          <cell r="U471">
            <v>2.8</v>
          </cell>
          <cell r="V471">
            <v>2.8</v>
          </cell>
          <cell r="Y471" t="str">
            <v>Never Smoked</v>
          </cell>
          <cell r="Z471">
            <v>45638.64</v>
          </cell>
          <cell r="AA471">
            <v>48381.112000000001</v>
          </cell>
          <cell r="AB471">
            <v>42488.68</v>
          </cell>
          <cell r="AC471">
            <v>48789.81</v>
          </cell>
          <cell r="AD471">
            <v>57732.6</v>
          </cell>
          <cell r="AE471">
            <v>59616.648000000001</v>
          </cell>
          <cell r="AF471">
            <v>70429.911999999997</v>
          </cell>
          <cell r="AH471" t="str">
            <v>Never Smoked</v>
          </cell>
          <cell r="AI471">
            <v>0.37147538793148915</v>
          </cell>
          <cell r="AJ471">
            <v>0.37300150418381189</v>
          </cell>
          <cell r="AK471">
            <v>0.38711673387163636</v>
          </cell>
          <cell r="AL471">
            <v>0.4121188761907803</v>
          </cell>
          <cell r="AM471">
            <v>0.42023978138324797</v>
          </cell>
          <cell r="AN471">
            <v>0.44167923767418937</v>
          </cell>
          <cell r="AO471">
            <v>0.43566399531662164</v>
          </cell>
          <cell r="AQ471" t="str">
            <v>Never Smoked</v>
          </cell>
          <cell r="AR471">
            <v>1.783081862071148E-2</v>
          </cell>
          <cell r="AS471">
            <v>1.9396078217558219E-2</v>
          </cell>
          <cell r="AT471">
            <v>2.0130070161325092E-2</v>
          </cell>
          <cell r="AU471">
            <v>2.2254419314302137E-2</v>
          </cell>
          <cell r="AV471">
            <v>2.521438688299488E-2</v>
          </cell>
          <cell r="AW471">
            <v>2.4734037309754604E-2</v>
          </cell>
          <cell r="AX471">
            <v>2.439718373773081E-2</v>
          </cell>
        </row>
        <row r="472">
          <cell r="G472">
            <v>2204690</v>
          </cell>
          <cell r="H472">
            <v>2206349</v>
          </cell>
          <cell r="I472">
            <v>1883402</v>
          </cell>
          <cell r="J472">
            <v>2020623</v>
          </cell>
          <cell r="K472">
            <v>2082580</v>
          </cell>
          <cell r="L472">
            <v>2289488</v>
          </cell>
          <cell r="M472">
            <v>2807414</v>
          </cell>
          <cell r="O472" t="str">
            <v>All people</v>
          </cell>
          <cell r="P472">
            <v>1.4</v>
          </cell>
          <cell r="Q472">
            <v>1.6</v>
          </cell>
          <cell r="R472">
            <v>1.8</v>
          </cell>
          <cell r="S472">
            <v>1.6</v>
          </cell>
          <cell r="T472">
            <v>1.8</v>
          </cell>
          <cell r="U472">
            <v>1.9</v>
          </cell>
          <cell r="V472">
            <v>2</v>
          </cell>
          <cell r="Y472" t="str">
            <v>All people</v>
          </cell>
          <cell r="Z472">
            <v>61731.32</v>
          </cell>
          <cell r="AA472">
            <v>70603.168000000005</v>
          </cell>
          <cell r="AB472">
            <v>67802.472000000009</v>
          </cell>
          <cell r="AC472">
            <v>64659.936000000009</v>
          </cell>
          <cell r="AD472">
            <v>74972.88</v>
          </cell>
          <cell r="AE472">
            <v>87000.544000000009</v>
          </cell>
          <cell r="AF472">
            <v>112296.56</v>
          </cell>
          <cell r="AH472" t="str">
            <v>All people</v>
          </cell>
          <cell r="AI472">
            <v>1</v>
          </cell>
          <cell r="AJ472">
            <v>1</v>
          </cell>
          <cell r="AK472">
            <v>1</v>
          </cell>
          <cell r="AL472">
            <v>1</v>
          </cell>
          <cell r="AM472">
            <v>1</v>
          </cell>
          <cell r="AN472">
            <v>1</v>
          </cell>
          <cell r="AO472">
            <v>1</v>
          </cell>
          <cell r="AQ472" t="str">
            <v>All people</v>
          </cell>
          <cell r="AR472">
            <v>2.7999999999999997E-2</v>
          </cell>
          <cell r="AS472">
            <v>3.2000000000000001E-2</v>
          </cell>
          <cell r="AT472">
            <v>3.6000000000000004E-2</v>
          </cell>
          <cell r="AU472">
            <v>3.2000000000000001E-2</v>
          </cell>
          <cell r="AV472">
            <v>3.6000000000000004E-2</v>
          </cell>
          <cell r="AW472">
            <v>3.7999999999999999E-2</v>
          </cell>
          <cell r="AX472">
            <v>0.04</v>
          </cell>
        </row>
        <row r="473">
          <cell r="G473">
            <v>757975</v>
          </cell>
          <cell r="H473">
            <v>718332</v>
          </cell>
          <cell r="I473">
            <v>571685</v>
          </cell>
          <cell r="J473">
            <v>621014</v>
          </cell>
          <cell r="K473">
            <v>601167</v>
          </cell>
          <cell r="L473">
            <v>665932</v>
          </cell>
          <cell r="M473">
            <v>810786</v>
          </cell>
          <cell r="O473" t="str">
            <v>Current Smoker</v>
          </cell>
          <cell r="P473">
            <v>2.4</v>
          </cell>
          <cell r="Q473">
            <v>3.3</v>
          </cell>
          <cell r="R473">
            <v>3.2</v>
          </cell>
          <cell r="S473">
            <v>3.4</v>
          </cell>
          <cell r="T473">
            <v>3.7</v>
          </cell>
          <cell r="U473">
            <v>4</v>
          </cell>
          <cell r="V473">
            <v>3.3</v>
          </cell>
          <cell r="Y473" t="str">
            <v>Current Smoker</v>
          </cell>
          <cell r="Z473">
            <v>36382.800000000003</v>
          </cell>
          <cell r="AA473">
            <v>47409.912000000004</v>
          </cell>
          <cell r="AB473">
            <v>36587.839999999997</v>
          </cell>
          <cell r="AC473">
            <v>42228.952000000005</v>
          </cell>
          <cell r="AD473">
            <v>44486.358</v>
          </cell>
          <cell r="AE473">
            <v>53274.559999999998</v>
          </cell>
          <cell r="AF473">
            <v>53511.875999999997</v>
          </cell>
          <cell r="AH473" t="str">
            <v>Current Smoker</v>
          </cell>
          <cell r="AI473">
            <v>0.34380116932539267</v>
          </cell>
          <cell r="AJ473">
            <v>0.32557496570125577</v>
          </cell>
          <cell r="AK473">
            <v>0.30353849045503828</v>
          </cell>
          <cell r="AL473">
            <v>0.30733788539475204</v>
          </cell>
          <cell r="AM473">
            <v>0.28866454109806106</v>
          </cell>
          <cell r="AN473">
            <v>0.29086503183244461</v>
          </cell>
          <cell r="AO473">
            <v>0.28880172286666661</v>
          </cell>
          <cell r="AQ473" t="str">
            <v>Current Smoker</v>
          </cell>
          <cell r="AR473">
            <v>1.6502456127618848E-2</v>
          </cell>
          <cell r="AS473">
            <v>2.1487947736282879E-2</v>
          </cell>
          <cell r="AT473">
            <v>1.9426463389122451E-2</v>
          </cell>
          <cell r="AU473">
            <v>2.089897620684314E-2</v>
          </cell>
          <cell r="AV473">
            <v>2.1361176041256518E-2</v>
          </cell>
          <cell r="AW473">
            <v>2.326920254659557E-2</v>
          </cell>
          <cell r="AX473">
            <v>1.9060913709199996E-2</v>
          </cell>
        </row>
        <row r="474">
          <cell r="G474">
            <v>853623</v>
          </cell>
          <cell r="H474">
            <v>911612</v>
          </cell>
          <cell r="I474">
            <v>759488</v>
          </cell>
          <cell r="J474">
            <v>785770</v>
          </cell>
          <cell r="K474">
            <v>796039</v>
          </cell>
          <cell r="L474">
            <v>861871</v>
          </cell>
          <cell r="M474">
            <v>1056815</v>
          </cell>
          <cell r="O474" t="str">
            <v>Former smoker</v>
          </cell>
          <cell r="P474">
            <v>2.4</v>
          </cell>
          <cell r="Q474">
            <v>2.6</v>
          </cell>
          <cell r="R474">
            <v>2.6</v>
          </cell>
          <cell r="S474">
            <v>2.7</v>
          </cell>
          <cell r="T474">
            <v>3</v>
          </cell>
          <cell r="U474">
            <v>3.2</v>
          </cell>
          <cell r="V474">
            <v>2.8</v>
          </cell>
          <cell r="Y474" t="str">
            <v>Former smoker</v>
          </cell>
          <cell r="Z474">
            <v>40973.904000000002</v>
          </cell>
          <cell r="AA474">
            <v>47403.824000000001</v>
          </cell>
          <cell r="AB474">
            <v>39493.376000000004</v>
          </cell>
          <cell r="AC474">
            <v>42431.58</v>
          </cell>
          <cell r="AD474">
            <v>47762.34</v>
          </cell>
          <cell r="AE474">
            <v>55159.744000000006</v>
          </cell>
          <cell r="AF474">
            <v>59181.64</v>
          </cell>
          <cell r="AH474" t="str">
            <v>Former smoker</v>
          </cell>
          <cell r="AI474">
            <v>0.38718504642376028</v>
          </cell>
          <cell r="AJ474">
            <v>0.41317670051292882</v>
          </cell>
          <cell r="AK474">
            <v>0.40325326191646815</v>
          </cell>
          <cell r="AL474">
            <v>0.38887511425931509</v>
          </cell>
          <cell r="AM474">
            <v>0.3822369368763745</v>
          </cell>
          <cell r="AN474">
            <v>0.37644704842305354</v>
          </cell>
          <cell r="AO474">
            <v>0.37643717670425525</v>
          </cell>
          <cell r="AQ474" t="str">
            <v>Former smoker</v>
          </cell>
          <cell r="AR474">
            <v>1.8584882228340493E-2</v>
          </cell>
          <cell r="AS474">
            <v>2.14851884266723E-2</v>
          </cell>
          <cell r="AT474">
            <v>2.0969169619656346E-2</v>
          </cell>
          <cell r="AU474">
            <v>2.0999256170003019E-2</v>
          </cell>
          <cell r="AV474">
            <v>2.2934216212582469E-2</v>
          </cell>
          <cell r="AW474">
            <v>2.4092611099075428E-2</v>
          </cell>
          <cell r="AX474">
            <v>2.1080481895438291E-2</v>
          </cell>
        </row>
        <row r="475">
          <cell r="G475">
            <v>593092</v>
          </cell>
          <cell r="H475">
            <v>576405</v>
          </cell>
          <cell r="I475">
            <v>552229</v>
          </cell>
          <cell r="J475">
            <v>613839</v>
          </cell>
          <cell r="K475">
            <v>685374</v>
          </cell>
          <cell r="L475">
            <v>761685</v>
          </cell>
          <cell r="M475">
            <v>939813</v>
          </cell>
          <cell r="O475" t="str">
            <v>Never Smoked</v>
          </cell>
          <cell r="P475">
            <v>3</v>
          </cell>
          <cell r="Q475">
            <v>3.3</v>
          </cell>
          <cell r="R475">
            <v>3.2</v>
          </cell>
          <cell r="S475">
            <v>3.4</v>
          </cell>
          <cell r="T475">
            <v>3.7</v>
          </cell>
          <cell r="U475">
            <v>3.2</v>
          </cell>
          <cell r="V475">
            <v>3.3</v>
          </cell>
          <cell r="Y475" t="str">
            <v>Never Smoked</v>
          </cell>
          <cell r="Z475">
            <v>35585.519999999997</v>
          </cell>
          <cell r="AA475">
            <v>38042.730000000003</v>
          </cell>
          <cell r="AB475">
            <v>35342.656000000003</v>
          </cell>
          <cell r="AC475">
            <v>41741.051999999996</v>
          </cell>
          <cell r="AD475">
            <v>50717.676000000007</v>
          </cell>
          <cell r="AE475">
            <v>48747.839999999997</v>
          </cell>
          <cell r="AF475">
            <v>62027.657999999996</v>
          </cell>
          <cell r="AH475" t="str">
            <v>Never Smoked</v>
          </cell>
          <cell r="AI475">
            <v>0.26901378425084704</v>
          </cell>
          <cell r="AJ475">
            <v>0.26124833378581541</v>
          </cell>
          <cell r="AK475">
            <v>0.29320824762849357</v>
          </cell>
          <cell r="AL475">
            <v>0.30378700034593292</v>
          </cell>
          <cell r="AM475">
            <v>0.32909852202556444</v>
          </cell>
          <cell r="AN475">
            <v>0.33268791974450185</v>
          </cell>
          <cell r="AO475">
            <v>0.33476110042907814</v>
          </cell>
          <cell r="AQ475" t="str">
            <v>Never Smoked</v>
          </cell>
          <cell r="AR475">
            <v>1.6140827055050821E-2</v>
          </cell>
          <cell r="AS475">
            <v>1.7242390029863816E-2</v>
          </cell>
          <cell r="AT475">
            <v>1.876532784822359E-2</v>
          </cell>
          <cell r="AU475">
            <v>2.0657516023523437E-2</v>
          </cell>
          <cell r="AV475">
            <v>2.4353290629891767E-2</v>
          </cell>
          <cell r="AW475">
            <v>2.129202686364812E-2</v>
          </cell>
          <cell r="AX475">
            <v>2.2094232628319155E-2</v>
          </cell>
        </row>
        <row r="485">
          <cell r="G485">
            <v>267981</v>
          </cell>
          <cell r="H485">
            <v>270258</v>
          </cell>
          <cell r="I485">
            <v>372703</v>
          </cell>
          <cell r="J485">
            <v>361647</v>
          </cell>
          <cell r="K485">
            <v>389232</v>
          </cell>
          <cell r="L485">
            <v>338092</v>
          </cell>
          <cell r="M485">
            <v>297248</v>
          </cell>
          <cell r="O485" t="str">
            <v>All people</v>
          </cell>
          <cell r="P485">
            <v>3.8</v>
          </cell>
          <cell r="Q485">
            <v>4</v>
          </cell>
          <cell r="R485">
            <v>3.3</v>
          </cell>
          <cell r="S485">
            <v>4</v>
          </cell>
          <cell r="T485">
            <v>3.8</v>
          </cell>
          <cell r="U485">
            <v>5.2</v>
          </cell>
          <cell r="V485">
            <v>4.7</v>
          </cell>
          <cell r="Y485" t="str">
            <v>All people</v>
          </cell>
          <cell r="Z485">
            <v>20366.555999999997</v>
          </cell>
          <cell r="AA485">
            <v>21620.639999999999</v>
          </cell>
          <cell r="AB485">
            <v>24598.397999999997</v>
          </cell>
          <cell r="AC485">
            <v>28931.759999999998</v>
          </cell>
          <cell r="AD485">
            <v>29581.631999999998</v>
          </cell>
          <cell r="AE485">
            <v>35161.567999999999</v>
          </cell>
          <cell r="AF485">
            <v>27941.312000000002</v>
          </cell>
          <cell r="AH485" t="str">
            <v>All people</v>
          </cell>
          <cell r="AI485">
            <v>1</v>
          </cell>
          <cell r="AJ485">
            <v>1</v>
          </cell>
          <cell r="AK485">
            <v>1</v>
          </cell>
          <cell r="AL485">
            <v>1</v>
          </cell>
          <cell r="AM485">
            <v>1</v>
          </cell>
          <cell r="AN485">
            <v>1</v>
          </cell>
          <cell r="AO485">
            <v>1</v>
          </cell>
          <cell r="AQ485" t="str">
            <v>All people</v>
          </cell>
          <cell r="AR485">
            <v>7.5999999999999998E-2</v>
          </cell>
          <cell r="AS485">
            <v>0.08</v>
          </cell>
          <cell r="AT485">
            <v>6.6000000000000003E-2</v>
          </cell>
          <cell r="AU485">
            <v>0.08</v>
          </cell>
          <cell r="AV485">
            <v>7.5999999999999998E-2</v>
          </cell>
          <cell r="AW485">
            <v>0.10400000000000001</v>
          </cell>
          <cell r="AX485">
            <v>9.4E-2</v>
          </cell>
        </row>
        <row r="486">
          <cell r="G486">
            <v>70039</v>
          </cell>
          <cell r="H486">
            <v>62388</v>
          </cell>
          <cell r="I486">
            <v>66074</v>
          </cell>
          <cell r="J486">
            <v>62747</v>
          </cell>
          <cell r="K486">
            <v>67983</v>
          </cell>
          <cell r="L486">
            <v>57121</v>
          </cell>
          <cell r="M486">
            <v>35914</v>
          </cell>
          <cell r="O486" t="str">
            <v>Current Smoker</v>
          </cell>
          <cell r="P486">
            <v>7.3</v>
          </cell>
          <cell r="Q486">
            <v>8.6</v>
          </cell>
          <cell r="R486">
            <v>8.1999999999999993</v>
          </cell>
          <cell r="S486">
            <v>9.3000000000000007</v>
          </cell>
          <cell r="T486">
            <v>9.3000000000000007</v>
          </cell>
          <cell r="U486">
            <v>12.2</v>
          </cell>
          <cell r="V486">
            <v>12.9</v>
          </cell>
          <cell r="Y486" t="str">
            <v>Current Smoker</v>
          </cell>
          <cell r="Z486">
            <v>10225.694</v>
          </cell>
          <cell r="AA486">
            <v>10730.735999999999</v>
          </cell>
          <cell r="AB486">
            <v>10836.135999999999</v>
          </cell>
          <cell r="AC486">
            <v>11670.942000000003</v>
          </cell>
          <cell r="AD486">
            <v>12644.838</v>
          </cell>
          <cell r="AE486">
            <v>13937.523999999999</v>
          </cell>
          <cell r="AF486">
            <v>9265.8119999999999</v>
          </cell>
          <cell r="AH486" t="str">
            <v>Current Smoker</v>
          </cell>
          <cell r="AI486">
            <v>0.26135808135651406</v>
          </cell>
          <cell r="AJ486">
            <v>0.23084608041205071</v>
          </cell>
          <cell r="AK486">
            <v>0.17728325234838463</v>
          </cell>
          <cell r="AL486">
            <v>0.17350344396607742</v>
          </cell>
          <cell r="AM486">
            <v>0.17465932914046123</v>
          </cell>
          <cell r="AN486">
            <v>0.16895105474249614</v>
          </cell>
          <cell r="AO486">
            <v>0.12082167079341156</v>
          </cell>
          <cell r="AQ486" t="str">
            <v>Current Smoker</v>
          </cell>
          <cell r="AR486">
            <v>3.8158279878051052E-2</v>
          </cell>
          <cell r="AS486">
            <v>3.9705525830872716E-2</v>
          </cell>
          <cell r="AT486">
            <v>2.9074453385135077E-2</v>
          </cell>
          <cell r="AU486">
            <v>3.2271640577690407E-2</v>
          </cell>
          <cell r="AV486">
            <v>3.2486635220125792E-2</v>
          </cell>
          <cell r="AW486">
            <v>4.122405735716906E-2</v>
          </cell>
          <cell r="AX486">
            <v>3.1171991064700186E-2</v>
          </cell>
        </row>
        <row r="487">
          <cell r="G487">
            <v>56080</v>
          </cell>
          <cell r="H487">
            <v>61272</v>
          </cell>
          <cell r="I487">
            <v>72270</v>
          </cell>
          <cell r="J487">
            <v>61127</v>
          </cell>
          <cell r="K487">
            <v>64540</v>
          </cell>
          <cell r="L487">
            <v>45468</v>
          </cell>
          <cell r="M487">
            <v>36863</v>
          </cell>
          <cell r="O487" t="str">
            <v>Former smoker</v>
          </cell>
          <cell r="P487">
            <v>8.4</v>
          </cell>
          <cell r="Q487">
            <v>8.6</v>
          </cell>
          <cell r="R487">
            <v>7.8</v>
          </cell>
          <cell r="S487">
            <v>9.3000000000000007</v>
          </cell>
          <cell r="T487">
            <v>9.6999999999999993</v>
          </cell>
          <cell r="U487">
            <v>13.5</v>
          </cell>
          <cell r="V487">
            <v>12.9</v>
          </cell>
          <cell r="Y487" t="str">
            <v>Former smoker</v>
          </cell>
          <cell r="Z487">
            <v>9421.44</v>
          </cell>
          <cell r="AA487">
            <v>10538.784</v>
          </cell>
          <cell r="AB487">
            <v>11274.12</v>
          </cell>
          <cell r="AC487">
            <v>11369.622000000001</v>
          </cell>
          <cell r="AD487">
            <v>12520.76</v>
          </cell>
          <cell r="AE487">
            <v>12276.36</v>
          </cell>
          <cell r="AF487">
            <v>9510.6540000000005</v>
          </cell>
          <cell r="AH487" t="str">
            <v>Former smoker</v>
          </cell>
          <cell r="AI487">
            <v>0.20926856754769926</v>
          </cell>
          <cell r="AJ487">
            <v>0.22671669293785937</v>
          </cell>
          <cell r="AK487">
            <v>0.1939077496022302</v>
          </cell>
          <cell r="AL487">
            <v>0.16902393770721172</v>
          </cell>
          <cell r="AM487">
            <v>0.1658137049369014</v>
          </cell>
          <cell r="AN487">
            <v>0.13448410491818794</v>
          </cell>
          <cell r="AO487">
            <v>0.12401429109699645</v>
          </cell>
          <cell r="AQ487" t="str">
            <v>Former smoker</v>
          </cell>
          <cell r="AR487">
            <v>3.515711934801348E-2</v>
          </cell>
          <cell r="AS487">
            <v>3.8995271185311806E-2</v>
          </cell>
          <cell r="AT487">
            <v>3.0249608937947911E-2</v>
          </cell>
          <cell r="AU487">
            <v>3.143845241354138E-2</v>
          </cell>
          <cell r="AV487">
            <v>3.216785875775887E-2</v>
          </cell>
          <cell r="AW487">
            <v>3.6310708327910744E-2</v>
          </cell>
          <cell r="AX487">
            <v>3.1995687103025083E-2</v>
          </cell>
        </row>
        <row r="488">
          <cell r="G488">
            <v>141862</v>
          </cell>
          <cell r="H488">
            <v>146598</v>
          </cell>
          <cell r="I488">
            <v>234359</v>
          </cell>
          <cell r="J488">
            <v>237773</v>
          </cell>
          <cell r="K488">
            <v>256709</v>
          </cell>
          <cell r="L488">
            <v>235503</v>
          </cell>
          <cell r="M488">
            <v>224471</v>
          </cell>
          <cell r="O488" t="str">
            <v>Never Smoked</v>
          </cell>
          <cell r="P488">
            <v>5.5</v>
          </cell>
          <cell r="Q488">
            <v>5.8</v>
          </cell>
          <cell r="R488">
            <v>4.5</v>
          </cell>
          <cell r="S488">
            <v>4.9000000000000004</v>
          </cell>
          <cell r="T488">
            <v>4.5999999999999996</v>
          </cell>
          <cell r="U488">
            <v>6.4</v>
          </cell>
          <cell r="V488">
            <v>5.3</v>
          </cell>
          <cell r="Y488" t="str">
            <v>Never Smoked</v>
          </cell>
          <cell r="Z488">
            <v>15604.82</v>
          </cell>
          <cell r="AA488">
            <v>17005.368000000002</v>
          </cell>
          <cell r="AB488">
            <v>21092.31</v>
          </cell>
          <cell r="AC488">
            <v>23301.754000000004</v>
          </cell>
          <cell r="AD488">
            <v>23617.227999999999</v>
          </cell>
          <cell r="AE488">
            <v>30144.384000000005</v>
          </cell>
          <cell r="AF488">
            <v>23793.925999999999</v>
          </cell>
          <cell r="AH488" t="str">
            <v>Never Smoked</v>
          </cell>
          <cell r="AI488">
            <v>0.52937335109578665</v>
          </cell>
          <cell r="AJ488">
            <v>0.54243722665008987</v>
          </cell>
          <cell r="AK488">
            <v>0.62880899804938517</v>
          </cell>
          <cell r="AL488">
            <v>0.65747261832671089</v>
          </cell>
          <cell r="AM488">
            <v>0.65952696592263738</v>
          </cell>
          <cell r="AN488">
            <v>0.69656484033931587</v>
          </cell>
          <cell r="AO488">
            <v>0.75516403810959198</v>
          </cell>
          <cell r="AQ488" t="str">
            <v>Never Smoked</v>
          </cell>
          <cell r="AR488">
            <v>5.8231068620536536E-2</v>
          </cell>
          <cell r="AS488">
            <v>6.2922718291410426E-2</v>
          </cell>
          <cell r="AT488">
            <v>5.6592809824444659E-2</v>
          </cell>
          <cell r="AU488">
            <v>6.4432316596017669E-2</v>
          </cell>
          <cell r="AV488">
            <v>6.0676480864882636E-2</v>
          </cell>
          <cell r="AW488">
            <v>8.9160299563432424E-2</v>
          </cell>
          <cell r="AX488">
            <v>8.0047388039616751E-2</v>
          </cell>
        </row>
        <row r="489">
          <cell r="G489">
            <v>137791</v>
          </cell>
          <cell r="H489">
            <v>143743</v>
          </cell>
          <cell r="I489">
            <v>208019</v>
          </cell>
          <cell r="J489">
            <v>193899</v>
          </cell>
          <cell r="K489">
            <v>201842</v>
          </cell>
          <cell r="L489">
            <v>177287</v>
          </cell>
          <cell r="M489">
            <v>157660</v>
          </cell>
          <cell r="O489" t="str">
            <v>All people</v>
          </cell>
          <cell r="P489">
            <v>5.5</v>
          </cell>
          <cell r="Q489">
            <v>5.8</v>
          </cell>
          <cell r="R489">
            <v>4.5</v>
          </cell>
          <cell r="S489">
            <v>5.8</v>
          </cell>
          <cell r="T489">
            <v>5.0999999999999996</v>
          </cell>
          <cell r="U489">
            <v>7.4</v>
          </cell>
          <cell r="V489">
            <v>6.2</v>
          </cell>
          <cell r="Y489" t="str">
            <v>All people</v>
          </cell>
          <cell r="Z489">
            <v>15157.01</v>
          </cell>
          <cell r="AA489">
            <v>16674.188000000002</v>
          </cell>
          <cell r="AB489">
            <v>18721.71</v>
          </cell>
          <cell r="AC489">
            <v>22492.284</v>
          </cell>
          <cell r="AD489">
            <v>20587.883999999998</v>
          </cell>
          <cell r="AE489">
            <v>26238.476000000002</v>
          </cell>
          <cell r="AF489">
            <v>19549.84</v>
          </cell>
          <cell r="AH489" t="str">
            <v>All people</v>
          </cell>
          <cell r="AI489">
            <v>1</v>
          </cell>
          <cell r="AJ489">
            <v>1</v>
          </cell>
          <cell r="AK489">
            <v>1</v>
          </cell>
          <cell r="AL489">
            <v>1</v>
          </cell>
          <cell r="AM489">
            <v>1</v>
          </cell>
          <cell r="AN489">
            <v>1</v>
          </cell>
          <cell r="AO489">
            <v>1</v>
          </cell>
          <cell r="AQ489" t="str">
            <v>All people</v>
          </cell>
          <cell r="AR489">
            <v>0.11</v>
          </cell>
          <cell r="AS489">
            <v>0.11599999999999999</v>
          </cell>
          <cell r="AT489">
            <v>0.09</v>
          </cell>
          <cell r="AU489">
            <v>0.11599999999999999</v>
          </cell>
          <cell r="AV489">
            <v>0.10199999999999999</v>
          </cell>
          <cell r="AW489">
            <v>0.14800000000000002</v>
          </cell>
          <cell r="AX489">
            <v>0.124</v>
          </cell>
        </row>
        <row r="490">
          <cell r="G490">
            <v>39770</v>
          </cell>
          <cell r="H490">
            <v>34269</v>
          </cell>
          <cell r="I490">
            <v>34038</v>
          </cell>
          <cell r="J490">
            <v>34187</v>
          </cell>
          <cell r="K490">
            <v>27928</v>
          </cell>
          <cell r="L490">
            <v>30844</v>
          </cell>
          <cell r="M490">
            <v>17373</v>
          </cell>
          <cell r="O490" t="str">
            <v>Current Smoker</v>
          </cell>
          <cell r="P490">
            <v>10.5</v>
          </cell>
          <cell r="Q490">
            <v>12.2</v>
          </cell>
          <cell r="R490">
            <v>12.2</v>
          </cell>
          <cell r="S490">
            <v>13.2</v>
          </cell>
          <cell r="T490">
            <v>15.1</v>
          </cell>
          <cell r="U490">
            <v>16.600000000000001</v>
          </cell>
          <cell r="V490">
            <v>18.600000000000001</v>
          </cell>
          <cell r="Y490" t="str">
            <v>Current Smoker</v>
          </cell>
          <cell r="Z490">
            <v>8351.7000000000007</v>
          </cell>
          <cell r="AA490">
            <v>8361.6360000000004</v>
          </cell>
          <cell r="AB490">
            <v>8305.271999999999</v>
          </cell>
          <cell r="AC490">
            <v>9025.3679999999986</v>
          </cell>
          <cell r="AD490">
            <v>8434.2559999999994</v>
          </cell>
          <cell r="AE490">
            <v>10240.208000000001</v>
          </cell>
          <cell r="AF490">
            <v>6462.7560000000012</v>
          </cell>
          <cell r="AH490" t="str">
            <v>Current Smoker</v>
          </cell>
          <cell r="AI490">
            <v>0.28862552706635414</v>
          </cell>
          <cell r="AJ490">
            <v>0.23840465274830774</v>
          </cell>
          <cell r="AK490">
            <v>0.16362928386349324</v>
          </cell>
          <cell r="AL490">
            <v>0.1763134415339945</v>
          </cell>
          <cell r="AM490">
            <v>0.13836565234193082</v>
          </cell>
          <cell r="AN490">
            <v>0.17397778742942235</v>
          </cell>
          <cell r="AO490">
            <v>0.11019281999238868</v>
          </cell>
          <cell r="AQ490" t="str">
            <v>Current Smoker</v>
          </cell>
          <cell r="AR490">
            <v>6.061136068393437E-2</v>
          </cell>
          <cell r="AS490">
            <v>5.8170735270587082E-2</v>
          </cell>
          <cell r="AT490">
            <v>3.9925545262692347E-2</v>
          </cell>
          <cell r="AU490">
            <v>4.6546748564974545E-2</v>
          </cell>
          <cell r="AV490">
            <v>4.1786427007263108E-2</v>
          </cell>
          <cell r="AW490">
            <v>5.7760625426568228E-2</v>
          </cell>
          <cell r="AX490">
            <v>4.0991729037168592E-2</v>
          </cell>
        </row>
        <row r="491">
          <cell r="G491">
            <v>27547</v>
          </cell>
          <cell r="H491">
            <v>27163</v>
          </cell>
          <cell r="I491">
            <v>41456</v>
          </cell>
          <cell r="J491">
            <v>30041</v>
          </cell>
          <cell r="K491">
            <v>32920</v>
          </cell>
          <cell r="L491">
            <v>21959</v>
          </cell>
          <cell r="M491">
            <v>13830</v>
          </cell>
          <cell r="O491" t="str">
            <v>Former smoker</v>
          </cell>
          <cell r="P491">
            <v>12.5</v>
          </cell>
          <cell r="Q491">
            <v>13.3</v>
          </cell>
          <cell r="R491">
            <v>10.5</v>
          </cell>
          <cell r="S491">
            <v>13.2</v>
          </cell>
          <cell r="T491">
            <v>13.8</v>
          </cell>
          <cell r="U491">
            <v>19.899999999999999</v>
          </cell>
          <cell r="V491">
            <v>21.3</v>
          </cell>
          <cell r="Y491" t="str">
            <v>Former smoker</v>
          </cell>
          <cell r="Z491">
            <v>6886.75</v>
          </cell>
          <cell r="AA491">
            <v>7225.3580000000002</v>
          </cell>
          <cell r="AB491">
            <v>8705.76</v>
          </cell>
          <cell r="AC491">
            <v>7930.8239999999987</v>
          </cell>
          <cell r="AD491">
            <v>9085.92</v>
          </cell>
          <cell r="AE491">
            <v>8739.6819999999989</v>
          </cell>
          <cell r="AF491">
            <v>5891.58</v>
          </cell>
          <cell r="AH491" t="str">
            <v>Former smoker</v>
          </cell>
          <cell r="AI491">
            <v>0.19991871747791945</v>
          </cell>
          <cell r="AJ491">
            <v>0.18896920197853112</v>
          </cell>
          <cell r="AK491">
            <v>0.19928948797946341</v>
          </cell>
          <cell r="AL491">
            <v>0.15493117550889896</v>
          </cell>
          <cell r="AM491">
            <v>0.16309786862991846</v>
          </cell>
          <cell r="AN491">
            <v>0.12386130962789149</v>
          </cell>
          <cell r="AO491">
            <v>8.7720411011036406E-2</v>
          </cell>
          <cell r="AQ491" t="str">
            <v>Former smoker</v>
          </cell>
          <cell r="AR491">
            <v>4.9979679369479862E-2</v>
          </cell>
          <cell r="AS491">
            <v>5.0265807726289281E-2</v>
          </cell>
          <cell r="AT491">
            <v>4.1850792475687321E-2</v>
          </cell>
          <cell r="AU491">
            <v>4.0901830334349319E-2</v>
          </cell>
          <cell r="AV491">
            <v>4.5015011741857493E-2</v>
          </cell>
          <cell r="AW491">
            <v>4.9296801231900805E-2</v>
          </cell>
          <cell r="AX491">
            <v>3.7368895090701508E-2</v>
          </cell>
        </row>
        <row r="492">
          <cell r="G492">
            <v>70474</v>
          </cell>
          <cell r="H492">
            <v>82311</v>
          </cell>
          <cell r="I492">
            <v>132525</v>
          </cell>
          <cell r="J492">
            <v>129671</v>
          </cell>
          <cell r="K492">
            <v>140994</v>
          </cell>
          <cell r="L492">
            <v>124484</v>
          </cell>
          <cell r="M492">
            <v>126457</v>
          </cell>
          <cell r="O492" t="str">
            <v>Never Smoked</v>
          </cell>
          <cell r="P492">
            <v>7.3</v>
          </cell>
          <cell r="Q492">
            <v>7.3</v>
          </cell>
          <cell r="R492">
            <v>5.8</v>
          </cell>
          <cell r="S492">
            <v>6.3</v>
          </cell>
          <cell r="T492">
            <v>6.6</v>
          </cell>
          <cell r="U492">
            <v>9.1</v>
          </cell>
          <cell r="V492">
            <v>6.8</v>
          </cell>
          <cell r="Y492" t="str">
            <v>Never Smoked</v>
          </cell>
          <cell r="Z492">
            <v>10289.204</v>
          </cell>
          <cell r="AA492">
            <v>12017.405999999999</v>
          </cell>
          <cell r="AB492">
            <v>15372.9</v>
          </cell>
          <cell r="AC492">
            <v>16338.545999999998</v>
          </cell>
          <cell r="AD492">
            <v>18611.207999999999</v>
          </cell>
          <cell r="AE492">
            <v>22656.088</v>
          </cell>
          <cell r="AF492">
            <v>17198.151999999998</v>
          </cell>
          <cell r="AH492" t="str">
            <v>Never Smoked</v>
          </cell>
          <cell r="AI492">
            <v>0.51145575545572641</v>
          </cell>
          <cell r="AJ492">
            <v>0.57262614527316114</v>
          </cell>
          <cell r="AK492">
            <v>0.63708122815704338</v>
          </cell>
          <cell r="AL492">
            <v>0.66875538295710657</v>
          </cell>
          <cell r="AM492">
            <v>0.69853647902815075</v>
          </cell>
          <cell r="AN492">
            <v>0.70216090294268618</v>
          </cell>
          <cell r="AO492">
            <v>0.80208676899657494</v>
          </cell>
          <cell r="AQ492" t="str">
            <v>Never Smoked</v>
          </cell>
          <cell r="AR492">
            <v>7.4672540296536055E-2</v>
          </cell>
          <cell r="AS492">
            <v>8.3603417209881528E-2</v>
          </cell>
          <cell r="AT492">
            <v>7.3901422466217032E-2</v>
          </cell>
          <cell r="AU492">
            <v>8.4263178252595439E-2</v>
          </cell>
          <cell r="AV492">
            <v>9.220681523171588E-2</v>
          </cell>
          <cell r="AW492">
            <v>0.12779328433556889</v>
          </cell>
          <cell r="AX492">
            <v>0.10908380058353419</v>
          </cell>
        </row>
        <row r="493">
          <cell r="G493">
            <v>130190</v>
          </cell>
          <cell r="H493">
            <v>126515</v>
          </cell>
          <cell r="I493">
            <v>164684</v>
          </cell>
          <cell r="J493">
            <v>167748</v>
          </cell>
          <cell r="K493">
            <v>187390</v>
          </cell>
          <cell r="L493">
            <v>160805</v>
          </cell>
          <cell r="M493">
            <v>139588</v>
          </cell>
          <cell r="O493" t="str">
            <v>All people</v>
          </cell>
          <cell r="P493">
            <v>5.5</v>
          </cell>
          <cell r="Q493">
            <v>5.8</v>
          </cell>
          <cell r="R493">
            <v>5.3</v>
          </cell>
          <cell r="S493">
            <v>5.8</v>
          </cell>
          <cell r="T493">
            <v>6.6</v>
          </cell>
          <cell r="U493">
            <v>7.4</v>
          </cell>
          <cell r="V493">
            <v>6.8</v>
          </cell>
          <cell r="Y493" t="str">
            <v>All people</v>
          </cell>
          <cell r="Z493">
            <v>14320.9</v>
          </cell>
          <cell r="AA493">
            <v>14675.74</v>
          </cell>
          <cell r="AB493">
            <v>17456.504000000001</v>
          </cell>
          <cell r="AC493">
            <v>19458.768</v>
          </cell>
          <cell r="AD493">
            <v>24735.48</v>
          </cell>
          <cell r="AE493">
            <v>23799.14</v>
          </cell>
          <cell r="AF493">
            <v>18983.968000000001</v>
          </cell>
          <cell r="AH493" t="str">
            <v>All people</v>
          </cell>
          <cell r="AI493">
            <v>1</v>
          </cell>
          <cell r="AJ493">
            <v>1</v>
          </cell>
          <cell r="AK493">
            <v>1</v>
          </cell>
          <cell r="AL493">
            <v>1</v>
          </cell>
          <cell r="AM493">
            <v>1</v>
          </cell>
          <cell r="AN493">
            <v>1</v>
          </cell>
          <cell r="AO493">
            <v>1</v>
          </cell>
          <cell r="AQ493" t="str">
            <v>All people</v>
          </cell>
          <cell r="AR493">
            <v>0.11</v>
          </cell>
          <cell r="AS493">
            <v>0.11599999999999999</v>
          </cell>
          <cell r="AT493">
            <v>0.106</v>
          </cell>
          <cell r="AU493">
            <v>0.11599999999999999</v>
          </cell>
          <cell r="AV493">
            <v>0.13200000000000001</v>
          </cell>
          <cell r="AW493">
            <v>0.14800000000000002</v>
          </cell>
          <cell r="AX493">
            <v>0.13600000000000001</v>
          </cell>
        </row>
        <row r="494">
          <cell r="G494">
            <v>30269</v>
          </cell>
          <cell r="H494">
            <v>28119</v>
          </cell>
          <cell r="I494">
            <v>32036</v>
          </cell>
          <cell r="J494">
            <v>28560</v>
          </cell>
          <cell r="K494">
            <v>40055</v>
          </cell>
          <cell r="L494">
            <v>26277</v>
          </cell>
          <cell r="M494">
            <v>18541</v>
          </cell>
          <cell r="O494" t="str">
            <v>Current Smoker</v>
          </cell>
          <cell r="P494">
            <v>11.4</v>
          </cell>
          <cell r="Q494">
            <v>13.3</v>
          </cell>
          <cell r="R494">
            <v>12.2</v>
          </cell>
          <cell r="S494">
            <v>14.4</v>
          </cell>
          <cell r="T494">
            <v>11.9</v>
          </cell>
          <cell r="U494">
            <v>18.3</v>
          </cell>
          <cell r="V494">
            <v>18.100000000000001</v>
          </cell>
          <cell r="Y494" t="str">
            <v>Current Smoker</v>
          </cell>
          <cell r="Z494">
            <v>6901.3320000000003</v>
          </cell>
          <cell r="AA494">
            <v>7479.6540000000005</v>
          </cell>
          <cell r="AB494">
            <v>7816.7839999999987</v>
          </cell>
          <cell r="AC494">
            <v>8225.2800000000007</v>
          </cell>
          <cell r="AD494">
            <v>9533.09</v>
          </cell>
          <cell r="AE494">
            <v>9617.3820000000014</v>
          </cell>
          <cell r="AF494">
            <v>6711.8420000000006</v>
          </cell>
          <cell r="AH494" t="str">
            <v>Current Smoker</v>
          </cell>
          <cell r="AI494">
            <v>0.23249865581073814</v>
          </cell>
          <cell r="AJ494">
            <v>0.22225823024937755</v>
          </cell>
          <cell r="AK494">
            <v>0.19453013043161449</v>
          </cell>
          <cell r="AL494">
            <v>0.17025538307461191</v>
          </cell>
          <cell r="AM494">
            <v>0.21375206787982282</v>
          </cell>
          <cell r="AN494">
            <v>0.16340909797580921</v>
          </cell>
          <cell r="AO494">
            <v>0.13282660400607502</v>
          </cell>
          <cell r="AQ494" t="str">
            <v>Current Smoker</v>
          </cell>
          <cell r="AR494">
            <v>5.30096935248483E-2</v>
          </cell>
          <cell r="AS494">
            <v>5.9120689246334429E-2</v>
          </cell>
          <cell r="AT494">
            <v>4.7465351825313931E-2</v>
          </cell>
          <cell r="AU494">
            <v>4.9033550325488236E-2</v>
          </cell>
          <cell r="AV494">
            <v>5.0872992155397832E-2</v>
          </cell>
          <cell r="AW494">
            <v>5.9807729859146175E-2</v>
          </cell>
          <cell r="AX494">
            <v>4.8083230650199163E-2</v>
          </cell>
        </row>
        <row r="495">
          <cell r="G495">
            <v>28533</v>
          </cell>
          <cell r="H495">
            <v>34109</v>
          </cell>
          <cell r="I495">
            <v>30814</v>
          </cell>
          <cell r="J495">
            <v>31086</v>
          </cell>
          <cell r="K495">
            <v>31620</v>
          </cell>
          <cell r="L495">
            <v>23509</v>
          </cell>
          <cell r="M495">
            <v>23033</v>
          </cell>
          <cell r="O495" t="str">
            <v>Former smoker</v>
          </cell>
          <cell r="P495">
            <v>12.5</v>
          </cell>
          <cell r="Q495">
            <v>12.2</v>
          </cell>
          <cell r="R495">
            <v>12.2</v>
          </cell>
          <cell r="S495">
            <v>13.2</v>
          </cell>
          <cell r="T495">
            <v>13.8</v>
          </cell>
          <cell r="U495">
            <v>19</v>
          </cell>
          <cell r="V495">
            <v>16</v>
          </cell>
          <cell r="Y495" t="str">
            <v>Former smoker</v>
          </cell>
          <cell r="Z495">
            <v>7133.25</v>
          </cell>
          <cell r="AA495">
            <v>8322.5959999999995</v>
          </cell>
          <cell r="AB495">
            <v>7518.616</v>
          </cell>
          <cell r="AC495">
            <v>8206.7039999999997</v>
          </cell>
          <cell r="AD495">
            <v>8727.1200000000008</v>
          </cell>
          <cell r="AE495">
            <v>8933.42</v>
          </cell>
          <cell r="AF495">
            <v>7370.56</v>
          </cell>
          <cell r="AH495" t="str">
            <v>Former smoker</v>
          </cell>
          <cell r="AI495">
            <v>0.2191642983332053</v>
          </cell>
          <cell r="AJ495">
            <v>0.26960439473580206</v>
          </cell>
          <cell r="AK495">
            <v>0.18710985888125137</v>
          </cell>
          <cell r="AL495">
            <v>0.1853136848129337</v>
          </cell>
          <cell r="AM495">
            <v>0.1687389935428785</v>
          </cell>
          <cell r="AN495">
            <v>0.14619570286993563</v>
          </cell>
          <cell r="AO495">
            <v>0.16500702066080178</v>
          </cell>
          <cell r="AQ495" t="str">
            <v>Former smoker</v>
          </cell>
          <cell r="AR495">
            <v>5.4791074583301326E-2</v>
          </cell>
          <cell r="AS495">
            <v>6.5783472315535704E-2</v>
          </cell>
          <cell r="AT495">
            <v>4.5654805567025329E-2</v>
          </cell>
          <cell r="AU495">
            <v>4.8922812790614494E-2</v>
          </cell>
          <cell r="AV495">
            <v>4.6571962217834467E-2</v>
          </cell>
          <cell r="AW495">
            <v>5.555436709057554E-2</v>
          </cell>
          <cell r="AX495">
            <v>5.280224661145657E-2</v>
          </cell>
        </row>
        <row r="496">
          <cell r="G496">
            <v>71388</v>
          </cell>
          <cell r="H496">
            <v>64287</v>
          </cell>
          <cell r="I496">
            <v>101834</v>
          </cell>
          <cell r="J496">
            <v>108102</v>
          </cell>
          <cell r="K496">
            <v>115715</v>
          </cell>
          <cell r="L496">
            <v>111019</v>
          </cell>
          <cell r="M496">
            <v>98014</v>
          </cell>
          <cell r="O496" t="str">
            <v>Never Smoked</v>
          </cell>
          <cell r="P496">
            <v>7.3</v>
          </cell>
          <cell r="Q496">
            <v>8.6</v>
          </cell>
          <cell r="R496">
            <v>6.5</v>
          </cell>
          <cell r="S496">
            <v>7.1</v>
          </cell>
          <cell r="T496">
            <v>7.4</v>
          </cell>
          <cell r="U496">
            <v>9.1</v>
          </cell>
          <cell r="V496">
            <v>7.8</v>
          </cell>
          <cell r="Y496" t="str">
            <v>Never Smoked</v>
          </cell>
          <cell r="Z496">
            <v>10422.647999999999</v>
          </cell>
          <cell r="AA496">
            <v>11057.364</v>
          </cell>
          <cell r="AB496">
            <v>13238.42</v>
          </cell>
          <cell r="AC496">
            <v>15350.483999999999</v>
          </cell>
          <cell r="AD496">
            <v>17125.82</v>
          </cell>
          <cell r="AE496">
            <v>20205.457999999999</v>
          </cell>
          <cell r="AF496">
            <v>15290.183999999999</v>
          </cell>
          <cell r="AH496" t="str">
            <v>Never Smoked</v>
          </cell>
          <cell r="AI496">
            <v>0.54833704585605658</v>
          </cell>
          <cell r="AJ496">
            <v>0.50813737501482037</v>
          </cell>
          <cell r="AK496">
            <v>0.6183600106871342</v>
          </cell>
          <cell r="AL496">
            <v>0.64443093211245439</v>
          </cell>
          <cell r="AM496">
            <v>0.61750893857729872</v>
          </cell>
          <cell r="AN496">
            <v>0.69039519915425518</v>
          </cell>
          <cell r="AO496">
            <v>0.7021663753331232</v>
          </cell>
          <cell r="AQ496" t="str">
            <v>Never Smoked</v>
          </cell>
          <cell r="AR496">
            <v>8.0057208694984255E-2</v>
          </cell>
          <cell r="AS496">
            <v>8.7399628502549107E-2</v>
          </cell>
          <cell r="AT496">
            <v>8.0386801389327439E-2</v>
          </cell>
          <cell r="AU496">
            <v>9.1509192359968516E-2</v>
          </cell>
          <cell r="AV496">
            <v>9.1391322909440215E-2</v>
          </cell>
          <cell r="AW496">
            <v>0.12565192624607444</v>
          </cell>
          <cell r="AX496">
            <v>0.10953795455196723</v>
          </cell>
        </row>
        <row r="497">
          <cell r="G497">
            <v>666453</v>
          </cell>
          <cell r="H497">
            <v>673094</v>
          </cell>
          <cell r="I497">
            <v>721073</v>
          </cell>
          <cell r="J497">
            <v>679511</v>
          </cell>
          <cell r="K497">
            <v>650219</v>
          </cell>
          <cell r="L497">
            <v>556024</v>
          </cell>
          <cell r="M497">
            <v>555281</v>
          </cell>
          <cell r="O497" t="str">
            <v>All people</v>
          </cell>
          <cell r="P497">
            <v>3.1</v>
          </cell>
          <cell r="Q497">
            <v>3.5</v>
          </cell>
          <cell r="R497">
            <v>3.1</v>
          </cell>
          <cell r="S497">
            <v>3.4</v>
          </cell>
          <cell r="T497">
            <v>3.6</v>
          </cell>
          <cell r="U497">
            <v>3.9</v>
          </cell>
          <cell r="V497">
            <v>4.0999999999999996</v>
          </cell>
          <cell r="Y497" t="str">
            <v>All people</v>
          </cell>
          <cell r="Z497">
            <v>41320.086000000003</v>
          </cell>
          <cell r="AA497">
            <v>47116.58</v>
          </cell>
          <cell r="AB497">
            <v>44706.526000000005</v>
          </cell>
          <cell r="AC497">
            <v>46206.748</v>
          </cell>
          <cell r="AD497">
            <v>46815.767999999996</v>
          </cell>
          <cell r="AE497">
            <v>43369.872000000003</v>
          </cell>
          <cell r="AF497">
            <v>45533.041999999994</v>
          </cell>
          <cell r="AH497" t="str">
            <v>All people</v>
          </cell>
          <cell r="AI497">
            <v>1</v>
          </cell>
          <cell r="AJ497">
            <v>1</v>
          </cell>
          <cell r="AK497">
            <v>1</v>
          </cell>
          <cell r="AL497">
            <v>1</v>
          </cell>
          <cell r="AM497">
            <v>1</v>
          </cell>
          <cell r="AN497">
            <v>1</v>
          </cell>
          <cell r="AO497">
            <v>1</v>
          </cell>
          <cell r="AQ497" t="str">
            <v>All people</v>
          </cell>
          <cell r="AR497">
            <v>6.2E-2</v>
          </cell>
          <cell r="AS497">
            <v>7.0000000000000007E-2</v>
          </cell>
          <cell r="AT497">
            <v>6.2E-2</v>
          </cell>
          <cell r="AU497">
            <v>6.8000000000000005E-2</v>
          </cell>
          <cell r="AV497">
            <v>7.2000000000000008E-2</v>
          </cell>
          <cell r="AW497">
            <v>7.8E-2</v>
          </cell>
          <cell r="AX497">
            <v>8.199999999999999E-2</v>
          </cell>
        </row>
        <row r="498">
          <cell r="G498">
            <v>212183</v>
          </cell>
          <cell r="H498">
            <v>204554</v>
          </cell>
          <cell r="I498">
            <v>198179</v>
          </cell>
          <cell r="J498">
            <v>192896</v>
          </cell>
          <cell r="K498">
            <v>181040</v>
          </cell>
          <cell r="L498">
            <v>154323</v>
          </cell>
          <cell r="M498">
            <v>124203</v>
          </cell>
          <cell r="O498" t="str">
            <v>Current Smoker</v>
          </cell>
          <cell r="P498">
            <v>5.0999999999999996</v>
          </cell>
          <cell r="Q498">
            <v>5.9</v>
          </cell>
          <cell r="R498">
            <v>5.9</v>
          </cell>
          <cell r="S498">
            <v>6.6</v>
          </cell>
          <cell r="T498">
            <v>7</v>
          </cell>
          <cell r="U498">
            <v>7.6</v>
          </cell>
          <cell r="V498">
            <v>9.5</v>
          </cell>
          <cell r="Y498" t="str">
            <v>Current Smoker</v>
          </cell>
          <cell r="Z498">
            <v>21642.665999999997</v>
          </cell>
          <cell r="AA498">
            <v>24137.372000000003</v>
          </cell>
          <cell r="AB498">
            <v>23385.122000000003</v>
          </cell>
          <cell r="AC498">
            <v>25462.271999999997</v>
          </cell>
          <cell r="AD498">
            <v>25345.599999999999</v>
          </cell>
          <cell r="AE498">
            <v>23457.096000000001</v>
          </cell>
          <cell r="AF498">
            <v>23598.57</v>
          </cell>
          <cell r="AH498" t="str">
            <v>Current Smoker</v>
          </cell>
          <cell r="AI498">
            <v>0.31837653968096774</v>
          </cell>
          <cell r="AJ498">
            <v>0.30390108959521256</v>
          </cell>
          <cell r="AK498">
            <v>0.27483902462025345</v>
          </cell>
          <cell r="AL498">
            <v>0.28387472756143756</v>
          </cell>
          <cell r="AM498">
            <v>0.27842926767750559</v>
          </cell>
          <cell r="AN498">
            <v>0.27754737205588248</v>
          </cell>
          <cell r="AO498">
            <v>0.22367594064986918</v>
          </cell>
          <cell r="AQ498" t="str">
            <v>Current Smoker</v>
          </cell>
          <cell r="AR498">
            <v>3.2474407047458707E-2</v>
          </cell>
          <cell r="AS498">
            <v>3.5860328572235083E-2</v>
          </cell>
          <cell r="AT498">
            <v>3.2431004905189909E-2</v>
          </cell>
          <cell r="AU498">
            <v>3.7471464038109754E-2</v>
          </cell>
          <cell r="AV498">
            <v>3.8980097474850782E-2</v>
          </cell>
          <cell r="AW498">
            <v>4.2187200552494135E-2</v>
          </cell>
          <cell r="AX498">
            <v>4.2498428723475146E-2</v>
          </cell>
        </row>
        <row r="499">
          <cell r="G499">
            <v>177936</v>
          </cell>
          <cell r="H499">
            <v>209973</v>
          </cell>
          <cell r="I499">
            <v>185757</v>
          </cell>
          <cell r="J499">
            <v>166473</v>
          </cell>
          <cell r="K499">
            <v>168543</v>
          </cell>
          <cell r="L499">
            <v>133264</v>
          </cell>
          <cell r="M499">
            <v>129677</v>
          </cell>
          <cell r="O499" t="str">
            <v>Former smoker</v>
          </cell>
          <cell r="P499">
            <v>5.9</v>
          </cell>
          <cell r="Q499">
            <v>5.9</v>
          </cell>
          <cell r="R499">
            <v>5.9</v>
          </cell>
          <cell r="S499">
            <v>6.6</v>
          </cell>
          <cell r="T499">
            <v>7</v>
          </cell>
          <cell r="U499">
            <v>8.3000000000000007</v>
          </cell>
          <cell r="V499">
            <v>8.5</v>
          </cell>
          <cell r="Y499" t="str">
            <v>Former smoker</v>
          </cell>
          <cell r="Z499">
            <v>20996.448000000004</v>
          </cell>
          <cell r="AA499">
            <v>24776.814000000002</v>
          </cell>
          <cell r="AB499">
            <v>21919.326000000001</v>
          </cell>
          <cell r="AC499">
            <v>21974.436000000002</v>
          </cell>
          <cell r="AD499">
            <v>23596.02</v>
          </cell>
          <cell r="AE499">
            <v>22121.824000000004</v>
          </cell>
          <cell r="AF499">
            <v>22045.09</v>
          </cell>
          <cell r="AH499" t="str">
            <v>Former smoker</v>
          </cell>
          <cell r="AI499">
            <v>0.2669895701572354</v>
          </cell>
          <cell r="AJ499">
            <v>0.31195197104713457</v>
          </cell>
          <cell r="AK499">
            <v>0.25761192001364636</v>
          </cell>
          <cell r="AL499">
            <v>0.24498941150327222</v>
          </cell>
          <cell r="AM499">
            <v>0.25920958938449967</v>
          </cell>
          <cell r="AN499">
            <v>0.23967310763564162</v>
          </cell>
          <cell r="AO499">
            <v>0.23353401250898193</v>
          </cell>
          <cell r="AQ499" t="str">
            <v>Former smoker</v>
          </cell>
          <cell r="AR499">
            <v>3.1504769278553779E-2</v>
          </cell>
          <cell r="AS499">
            <v>3.6810332583561881E-2</v>
          </cell>
          <cell r="AT499">
            <v>3.0398206561610269E-2</v>
          </cell>
          <cell r="AU499">
            <v>3.2338602318431928E-2</v>
          </cell>
          <cell r="AV499">
            <v>3.6289342513829953E-2</v>
          </cell>
          <cell r="AW499">
            <v>3.9785735867516513E-2</v>
          </cell>
          <cell r="AX499">
            <v>3.9700782126526925E-2</v>
          </cell>
        </row>
        <row r="500">
          <cell r="G500">
            <v>276334</v>
          </cell>
          <cell r="H500">
            <v>258567</v>
          </cell>
          <cell r="I500">
            <v>337137</v>
          </cell>
          <cell r="J500">
            <v>320142</v>
          </cell>
          <cell r="K500">
            <v>300636</v>
          </cell>
          <cell r="L500">
            <v>268437</v>
          </cell>
          <cell r="M500">
            <v>301401</v>
          </cell>
          <cell r="O500" t="str">
            <v>Never Smoked</v>
          </cell>
          <cell r="P500">
            <v>4.5</v>
          </cell>
          <cell r="Q500">
            <v>5.0999999999999996</v>
          </cell>
          <cell r="R500">
            <v>4.0999999999999996</v>
          </cell>
          <cell r="S500">
            <v>4.5</v>
          </cell>
          <cell r="T500">
            <v>4.8</v>
          </cell>
          <cell r="U500">
            <v>5.7</v>
          </cell>
          <cell r="V500">
            <v>5.4</v>
          </cell>
          <cell r="Y500" t="str">
            <v>Never Smoked</v>
          </cell>
          <cell r="Z500">
            <v>24870.06</v>
          </cell>
          <cell r="AA500">
            <v>26373.833999999999</v>
          </cell>
          <cell r="AB500">
            <v>27645.234</v>
          </cell>
          <cell r="AC500">
            <v>28812.78</v>
          </cell>
          <cell r="AD500">
            <v>28861.056</v>
          </cell>
          <cell r="AE500">
            <v>30601.818000000003</v>
          </cell>
          <cell r="AF500">
            <v>32551.308000000005</v>
          </cell>
          <cell r="AH500" t="str">
            <v>Never Smoked</v>
          </cell>
          <cell r="AI500">
            <v>0.41463389016179686</v>
          </cell>
          <cell r="AJ500">
            <v>0.38414693935765287</v>
          </cell>
          <cell r="AK500">
            <v>0.46754905536610025</v>
          </cell>
          <cell r="AL500">
            <v>0.47113586093529025</v>
          </cell>
          <cell r="AM500">
            <v>0.46236114293799474</v>
          </cell>
          <cell r="AN500">
            <v>0.48277952030847587</v>
          </cell>
          <cell r="AO500">
            <v>0.54279004684114884</v>
          </cell>
          <cell r="AQ500" t="str">
            <v>Never Smoked</v>
          </cell>
          <cell r="AR500">
            <v>3.7317050114561719E-2</v>
          </cell>
          <cell r="AS500">
            <v>3.918298781448059E-2</v>
          </cell>
          <cell r="AT500">
            <v>3.8339022540020216E-2</v>
          </cell>
          <cell r="AU500">
            <v>4.2402227484176123E-2</v>
          </cell>
          <cell r="AV500">
            <v>4.4386669722047495E-2</v>
          </cell>
          <cell r="AW500">
            <v>5.5036865315166252E-2</v>
          </cell>
          <cell r="AX500">
            <v>5.8621325058844077E-2</v>
          </cell>
        </row>
        <row r="501">
          <cell r="G501">
            <v>329002</v>
          </cell>
          <cell r="H501">
            <v>335966</v>
          </cell>
          <cell r="I501">
            <v>340729</v>
          </cell>
          <cell r="J501">
            <v>327659</v>
          </cell>
          <cell r="K501">
            <v>316265</v>
          </cell>
          <cell r="L501">
            <v>296789</v>
          </cell>
          <cell r="M501">
            <v>245494</v>
          </cell>
          <cell r="O501" t="str">
            <v>All people</v>
          </cell>
          <cell r="P501">
            <v>4.0999999999999996</v>
          </cell>
          <cell r="Q501">
            <v>4.7</v>
          </cell>
          <cell r="R501">
            <v>4.0999999999999996</v>
          </cell>
          <cell r="S501">
            <v>4.5</v>
          </cell>
          <cell r="T501">
            <v>4.8</v>
          </cell>
          <cell r="U501">
            <v>5.7</v>
          </cell>
          <cell r="V501">
            <v>6.7</v>
          </cell>
          <cell r="Y501" t="str">
            <v>All people</v>
          </cell>
          <cell r="Z501">
            <v>26978.164000000001</v>
          </cell>
          <cell r="AA501">
            <v>31580.804</v>
          </cell>
          <cell r="AB501">
            <v>27939.777999999998</v>
          </cell>
          <cell r="AC501">
            <v>29489.31</v>
          </cell>
          <cell r="AD501">
            <v>30361.439999999999</v>
          </cell>
          <cell r="AE501">
            <v>33833.946000000004</v>
          </cell>
          <cell r="AF501">
            <v>32896.196000000004</v>
          </cell>
          <cell r="AH501" t="str">
            <v>All people</v>
          </cell>
          <cell r="AI501">
            <v>1</v>
          </cell>
          <cell r="AJ501">
            <v>1</v>
          </cell>
          <cell r="AK501">
            <v>1</v>
          </cell>
          <cell r="AL501">
            <v>1</v>
          </cell>
          <cell r="AM501">
            <v>1</v>
          </cell>
          <cell r="AN501">
            <v>1</v>
          </cell>
          <cell r="AO501">
            <v>1</v>
          </cell>
          <cell r="AQ501" t="str">
            <v>All people</v>
          </cell>
          <cell r="AR501">
            <v>8.199999999999999E-2</v>
          </cell>
          <cell r="AS501">
            <v>9.4E-2</v>
          </cell>
          <cell r="AT501">
            <v>8.199999999999999E-2</v>
          </cell>
          <cell r="AU501">
            <v>0.09</v>
          </cell>
          <cell r="AV501">
            <v>9.6000000000000002E-2</v>
          </cell>
          <cell r="AW501">
            <v>0.114</v>
          </cell>
          <cell r="AX501">
            <v>0.13400000000000001</v>
          </cell>
        </row>
        <row r="502">
          <cell r="G502">
            <v>109965</v>
          </cell>
          <cell r="H502">
            <v>97323</v>
          </cell>
          <cell r="I502">
            <v>86026</v>
          </cell>
          <cell r="J502">
            <v>85887</v>
          </cell>
          <cell r="K502">
            <v>85100</v>
          </cell>
          <cell r="L502">
            <v>80792</v>
          </cell>
          <cell r="M502">
            <v>36957</v>
          </cell>
          <cell r="O502" t="str">
            <v>Current Smoker</v>
          </cell>
          <cell r="P502">
            <v>7.3</v>
          </cell>
          <cell r="Q502">
            <v>8.8000000000000007</v>
          </cell>
          <cell r="R502">
            <v>8</v>
          </cell>
          <cell r="S502">
            <v>8.9</v>
          </cell>
          <cell r="T502">
            <v>9.4</v>
          </cell>
          <cell r="U502">
            <v>10.6</v>
          </cell>
          <cell r="V502">
            <v>16.2</v>
          </cell>
          <cell r="Y502" t="str">
            <v>Current Smoker</v>
          </cell>
          <cell r="Z502">
            <v>16054.89</v>
          </cell>
          <cell r="AA502">
            <v>17128.848000000002</v>
          </cell>
          <cell r="AB502">
            <v>13764.16</v>
          </cell>
          <cell r="AC502">
            <v>15287.886</v>
          </cell>
          <cell r="AD502">
            <v>15998.8</v>
          </cell>
          <cell r="AE502">
            <v>17127.903999999999</v>
          </cell>
          <cell r="AF502">
            <v>11974.068000000001</v>
          </cell>
          <cell r="AH502" t="str">
            <v>Current Smoker</v>
          </cell>
          <cell r="AI502">
            <v>0.3342380897380563</v>
          </cell>
          <cell r="AJ502">
            <v>0.28968109868260478</v>
          </cell>
          <cell r="AK502">
            <v>0.2524763081510526</v>
          </cell>
          <cell r="AL502">
            <v>0.26212312190417475</v>
          </cell>
          <cell r="AM502">
            <v>0.26907814649107553</v>
          </cell>
          <cell r="AN502">
            <v>0.27222033161606396</v>
          </cell>
          <cell r="AO502">
            <v>0.15054135742625074</v>
          </cell>
          <cell r="AQ502" t="str">
            <v>Current Smoker</v>
          </cell>
          <cell r="AR502">
            <v>4.8798761101756218E-2</v>
          </cell>
          <cell r="AS502">
            <v>5.0983873368138442E-2</v>
          </cell>
          <cell r="AT502">
            <v>4.0396209304168415E-2</v>
          </cell>
          <cell r="AU502">
            <v>4.6657915698943106E-2</v>
          </cell>
          <cell r="AV502">
            <v>5.05866915403222E-2</v>
          </cell>
          <cell r="AW502">
            <v>5.7710710302605557E-2</v>
          </cell>
          <cell r="AX502">
            <v>4.8775399806105242E-2</v>
          </cell>
        </row>
        <row r="503">
          <cell r="G503">
            <v>83983</v>
          </cell>
          <cell r="H503">
            <v>108422</v>
          </cell>
          <cell r="I503">
            <v>83639</v>
          </cell>
          <cell r="J503">
            <v>77276</v>
          </cell>
          <cell r="K503">
            <v>75224</v>
          </cell>
          <cell r="L503">
            <v>60099</v>
          </cell>
          <cell r="M503">
            <v>52963</v>
          </cell>
          <cell r="O503" t="str">
            <v>Former smoker</v>
          </cell>
          <cell r="P503">
            <v>8.3000000000000007</v>
          </cell>
          <cell r="Q503">
            <v>8.3000000000000007</v>
          </cell>
          <cell r="R503">
            <v>8.1999999999999993</v>
          </cell>
          <cell r="S503">
            <v>9.5</v>
          </cell>
          <cell r="T503">
            <v>10.1</v>
          </cell>
          <cell r="U503">
            <v>12.2</v>
          </cell>
          <cell r="V503">
            <v>13.5</v>
          </cell>
          <cell r="Y503" t="str">
            <v>Former smoker</v>
          </cell>
          <cell r="Z503">
            <v>13941.178</v>
          </cell>
          <cell r="AA503">
            <v>17998.052000000003</v>
          </cell>
          <cell r="AB503">
            <v>13716.795999999998</v>
          </cell>
          <cell r="AC503">
            <v>14682.44</v>
          </cell>
          <cell r="AD503">
            <v>15195.248</v>
          </cell>
          <cell r="AE503">
            <v>14664.155999999999</v>
          </cell>
          <cell r="AF503">
            <v>14300.01</v>
          </cell>
          <cell r="AH503" t="str">
            <v>Former smoker</v>
          </cell>
          <cell r="AI503">
            <v>0.25526592543510374</v>
          </cell>
          <cell r="AJ503">
            <v>0.322717179714614</v>
          </cell>
          <cell r="AK503">
            <v>0.2454707406766081</v>
          </cell>
          <cell r="AL503">
            <v>0.2358427511528754</v>
          </cell>
          <cell r="AM503">
            <v>0.2378511691145084</v>
          </cell>
          <cell r="AN503">
            <v>0.20249739714072962</v>
          </cell>
          <cell r="AO503">
            <v>0.21574050689629889</v>
          </cell>
          <cell r="AQ503" t="str">
            <v>Former smoker</v>
          </cell>
          <cell r="AR503">
            <v>4.2374143622227224E-2</v>
          </cell>
          <cell r="AS503">
            <v>5.3571051832625921E-2</v>
          </cell>
          <cell r="AT503">
            <v>4.0257201470963719E-2</v>
          </cell>
          <cell r="AU503">
            <v>4.481012271904633E-2</v>
          </cell>
          <cell r="AV503">
            <v>4.8045936161130696E-2</v>
          </cell>
          <cell r="AW503">
            <v>4.9409364902338028E-2</v>
          </cell>
          <cell r="AX503">
            <v>5.8249936862000702E-2</v>
          </cell>
        </row>
        <row r="504">
          <cell r="G504">
            <v>135054</v>
          </cell>
          <cell r="H504">
            <v>130221</v>
          </cell>
          <cell r="I504">
            <v>171064</v>
          </cell>
          <cell r="J504">
            <v>164496</v>
          </cell>
          <cell r="K504">
            <v>155941</v>
          </cell>
          <cell r="L504">
            <v>155898</v>
          </cell>
          <cell r="M504">
            <v>155574</v>
          </cell>
          <cell r="O504" t="str">
            <v>Never Smoked</v>
          </cell>
          <cell r="P504">
            <v>6.5</v>
          </cell>
          <cell r="Q504">
            <v>7.4</v>
          </cell>
          <cell r="R504">
            <v>5.9</v>
          </cell>
          <cell r="S504">
            <v>6.6</v>
          </cell>
          <cell r="T504">
            <v>7</v>
          </cell>
          <cell r="U504">
            <v>7.6</v>
          </cell>
          <cell r="V504">
            <v>7.7</v>
          </cell>
          <cell r="Y504" t="str">
            <v>Never Smoked</v>
          </cell>
          <cell r="Z504">
            <v>17557.02</v>
          </cell>
          <cell r="AA504">
            <v>19272.707999999999</v>
          </cell>
          <cell r="AB504">
            <v>20185.552000000003</v>
          </cell>
          <cell r="AC504">
            <v>21713.471999999998</v>
          </cell>
          <cell r="AD504">
            <v>21831.74</v>
          </cell>
          <cell r="AE504">
            <v>23696.495999999999</v>
          </cell>
          <cell r="AF504">
            <v>23958.396000000001</v>
          </cell>
          <cell r="AH504" t="str">
            <v>Never Smoked</v>
          </cell>
          <cell r="AI504">
            <v>0.41049598482683997</v>
          </cell>
          <cell r="AJ504">
            <v>0.38760172160278122</v>
          </cell>
          <cell r="AK504">
            <v>0.50205295117233928</v>
          </cell>
          <cell r="AL504">
            <v>0.5020341269429498</v>
          </cell>
          <cell r="AM504">
            <v>0.49307068439441609</v>
          </cell>
          <cell r="AN504">
            <v>0.52528227124320648</v>
          </cell>
          <cell r="AO504">
            <v>0.63371813567745039</v>
          </cell>
          <cell r="AQ504" t="str">
            <v>Never Smoked</v>
          </cell>
          <cell r="AR504">
            <v>5.3364478027489198E-2</v>
          </cell>
          <cell r="AS504">
            <v>5.7365054797211629E-2</v>
          </cell>
          <cell r="AT504">
            <v>5.9242248238336036E-2</v>
          </cell>
          <cell r="AU504">
            <v>6.6268504756469365E-2</v>
          </cell>
          <cell r="AV504">
            <v>6.9029895815218248E-2</v>
          </cell>
          <cell r="AW504">
            <v>7.9842905228967379E-2</v>
          </cell>
          <cell r="AX504">
            <v>9.7592592894327354E-2</v>
          </cell>
        </row>
        <row r="505">
          <cell r="G505">
            <v>337451</v>
          </cell>
          <cell r="H505">
            <v>337128</v>
          </cell>
          <cell r="I505">
            <v>380344</v>
          </cell>
          <cell r="J505">
            <v>351852</v>
          </cell>
          <cell r="K505">
            <v>333954</v>
          </cell>
          <cell r="L505">
            <v>259235</v>
          </cell>
          <cell r="M505">
            <v>309787</v>
          </cell>
          <cell r="O505" t="str">
            <v>All people</v>
          </cell>
          <cell r="P505">
            <v>4.0999999999999996</v>
          </cell>
          <cell r="Q505">
            <v>4.7</v>
          </cell>
          <cell r="R505">
            <v>3.8</v>
          </cell>
          <cell r="S505">
            <v>4.5</v>
          </cell>
          <cell r="T505">
            <v>4.8</v>
          </cell>
          <cell r="U505">
            <v>5.7</v>
          </cell>
          <cell r="V505">
            <v>5.4</v>
          </cell>
          <cell r="Y505" t="str">
            <v>All people</v>
          </cell>
          <cell r="Z505">
            <v>27670.981999999996</v>
          </cell>
          <cell r="AA505">
            <v>31690.032000000003</v>
          </cell>
          <cell r="AB505">
            <v>28906.144</v>
          </cell>
          <cell r="AC505">
            <v>31666.68</v>
          </cell>
          <cell r="AD505">
            <v>32059.583999999999</v>
          </cell>
          <cell r="AE505">
            <v>29552.79</v>
          </cell>
          <cell r="AF505">
            <v>33456.995999999999</v>
          </cell>
          <cell r="AH505" t="str">
            <v>All people</v>
          </cell>
          <cell r="AI505">
            <v>1</v>
          </cell>
          <cell r="AJ505">
            <v>1</v>
          </cell>
          <cell r="AK505">
            <v>1</v>
          </cell>
          <cell r="AL505">
            <v>1</v>
          </cell>
          <cell r="AM505">
            <v>1</v>
          </cell>
          <cell r="AN505">
            <v>1</v>
          </cell>
          <cell r="AO505">
            <v>1</v>
          </cell>
          <cell r="AQ505" t="str">
            <v>All people</v>
          </cell>
          <cell r="AR505">
            <v>8.199999999999999E-2</v>
          </cell>
          <cell r="AS505">
            <v>9.4E-2</v>
          </cell>
          <cell r="AT505">
            <v>7.5999999999999998E-2</v>
          </cell>
          <cell r="AU505">
            <v>0.09</v>
          </cell>
          <cell r="AV505">
            <v>9.6000000000000002E-2</v>
          </cell>
          <cell r="AW505">
            <v>0.114</v>
          </cell>
          <cell r="AX505">
            <v>0.10800000000000001</v>
          </cell>
        </row>
        <row r="506">
          <cell r="G506">
            <v>102218</v>
          </cell>
          <cell r="H506">
            <v>107231</v>
          </cell>
          <cell r="I506">
            <v>112153</v>
          </cell>
          <cell r="J506">
            <v>107009</v>
          </cell>
          <cell r="K506">
            <v>95940</v>
          </cell>
          <cell r="L506">
            <v>73531</v>
          </cell>
          <cell r="M506">
            <v>87246</v>
          </cell>
          <cell r="O506" t="str">
            <v>Current Smoker</v>
          </cell>
          <cell r="P506">
            <v>7.3</v>
          </cell>
          <cell r="Q506">
            <v>8.3000000000000007</v>
          </cell>
          <cell r="R506">
            <v>7.3</v>
          </cell>
          <cell r="S506">
            <v>8.1</v>
          </cell>
          <cell r="T506">
            <v>8.8000000000000007</v>
          </cell>
          <cell r="U506">
            <v>11.3</v>
          </cell>
          <cell r="V506">
            <v>10.3</v>
          </cell>
          <cell r="Y506" t="str">
            <v>Current Smoker</v>
          </cell>
          <cell r="Z506">
            <v>14923.828000000001</v>
          </cell>
          <cell r="AA506">
            <v>17800.346000000001</v>
          </cell>
          <cell r="AB506">
            <v>16374.338</v>
          </cell>
          <cell r="AC506">
            <v>17335.457999999999</v>
          </cell>
          <cell r="AD506">
            <v>16885.440000000002</v>
          </cell>
          <cell r="AE506">
            <v>16618.006000000001</v>
          </cell>
          <cell r="AF506">
            <v>17972.675999999999</v>
          </cell>
          <cell r="AH506" t="str">
            <v>Current Smoker</v>
          </cell>
          <cell r="AI506">
            <v>0.30291212650132909</v>
          </cell>
          <cell r="AJ506">
            <v>0.31807206758263923</v>
          </cell>
          <cell r="AK506">
            <v>0.29487253644069578</v>
          </cell>
          <cell r="AL506">
            <v>0.30413071405022568</v>
          </cell>
          <cell r="AM506">
            <v>0.28728507518999624</v>
          </cell>
          <cell r="AN506">
            <v>0.28364611260053618</v>
          </cell>
          <cell r="AO506">
            <v>0.28163221826609897</v>
          </cell>
          <cell r="AQ506" t="str">
            <v>Current Smoker</v>
          </cell>
          <cell r="AR506">
            <v>4.4225170469194046E-2</v>
          </cell>
          <cell r="AS506">
            <v>5.2799963218718118E-2</v>
          </cell>
          <cell r="AT506">
            <v>4.3051390320341582E-2</v>
          </cell>
          <cell r="AU506">
            <v>4.9269175676136562E-2</v>
          </cell>
          <cell r="AV506">
            <v>5.0562173233439339E-2</v>
          </cell>
          <cell r="AW506">
            <v>6.4104021447721177E-2</v>
          </cell>
          <cell r="AX506">
            <v>5.8016236962816388E-2</v>
          </cell>
        </row>
        <row r="507">
          <cell r="G507">
            <v>93953</v>
          </cell>
          <cell r="H507">
            <v>101551</v>
          </cell>
          <cell r="I507">
            <v>102118</v>
          </cell>
          <cell r="J507">
            <v>89197</v>
          </cell>
          <cell r="K507">
            <v>93319</v>
          </cell>
          <cell r="L507">
            <v>73165</v>
          </cell>
          <cell r="M507">
            <v>76714</v>
          </cell>
          <cell r="O507" t="str">
            <v>Former smoker</v>
          </cell>
          <cell r="P507">
            <v>7.7</v>
          </cell>
          <cell r="Q507">
            <v>8.3000000000000007</v>
          </cell>
          <cell r="R507">
            <v>7.3</v>
          </cell>
          <cell r="S507">
            <v>8.9</v>
          </cell>
          <cell r="T507">
            <v>9.1999999999999993</v>
          </cell>
          <cell r="U507">
            <v>11.3</v>
          </cell>
          <cell r="V507">
            <v>11</v>
          </cell>
          <cell r="Y507" t="str">
            <v>Former smoker</v>
          </cell>
          <cell r="Z507">
            <v>14468.761999999999</v>
          </cell>
          <cell r="AA507">
            <v>16857.466</v>
          </cell>
          <cell r="AB507">
            <v>14909.228000000001</v>
          </cell>
          <cell r="AC507">
            <v>15877.066000000001</v>
          </cell>
          <cell r="AD507">
            <v>17170.696</v>
          </cell>
          <cell r="AE507">
            <v>16535.29</v>
          </cell>
          <cell r="AF507">
            <v>16877.080000000002</v>
          </cell>
          <cell r="AH507" t="str">
            <v>Former smoker</v>
          </cell>
          <cell r="AI507">
            <v>0.27841968167230208</v>
          </cell>
          <cell r="AJ507">
            <v>0.30122386749246577</v>
          </cell>
          <cell r="AK507">
            <v>0.26848852617630353</v>
          </cell>
          <cell r="AL507">
            <v>0.25350715641803939</v>
          </cell>
          <cell r="AM507">
            <v>0.2794366888852956</v>
          </cell>
          <cell r="AN507">
            <v>0.2822342662063379</v>
          </cell>
          <cell r="AO507">
            <v>0.24763466510860688</v>
          </cell>
          <cell r="AQ507" t="str">
            <v>Former smoker</v>
          </cell>
          <cell r="AR507">
            <v>4.2876630977534518E-2</v>
          </cell>
          <cell r="AS507">
            <v>5.0003162003749324E-2</v>
          </cell>
          <cell r="AT507">
            <v>3.9199324821740315E-2</v>
          </cell>
          <cell r="AU507">
            <v>4.5124273842411015E-2</v>
          </cell>
          <cell r="AV507">
            <v>5.141635075489439E-2</v>
          </cell>
          <cell r="AW507">
            <v>6.3784944162632376E-2</v>
          </cell>
          <cell r="AX507">
            <v>5.4479626323893512E-2</v>
          </cell>
        </row>
        <row r="508">
          <cell r="G508">
            <v>141280</v>
          </cell>
          <cell r="H508">
            <v>128346</v>
          </cell>
          <cell r="I508">
            <v>166073</v>
          </cell>
          <cell r="J508">
            <v>155646</v>
          </cell>
          <cell r="K508">
            <v>144695</v>
          </cell>
          <cell r="L508">
            <v>112539</v>
          </cell>
          <cell r="M508">
            <v>145827</v>
          </cell>
          <cell r="O508" t="str">
            <v>Never Smoked</v>
          </cell>
          <cell r="P508">
            <v>6.5</v>
          </cell>
          <cell r="Q508">
            <v>7.4</v>
          </cell>
          <cell r="R508">
            <v>5.9</v>
          </cell>
          <cell r="S508">
            <v>6.6</v>
          </cell>
          <cell r="T508">
            <v>7.7</v>
          </cell>
          <cell r="U508">
            <v>9.3000000000000007</v>
          </cell>
          <cell r="V508">
            <v>8.5</v>
          </cell>
          <cell r="Y508" t="str">
            <v>Never Smoked</v>
          </cell>
          <cell r="Z508">
            <v>18366.400000000001</v>
          </cell>
          <cell r="AA508">
            <v>18995.207999999999</v>
          </cell>
          <cell r="AB508">
            <v>19596.614000000001</v>
          </cell>
          <cell r="AC508">
            <v>20545.272000000001</v>
          </cell>
          <cell r="AD508">
            <v>22283.03</v>
          </cell>
          <cell r="AE508">
            <v>20932.254000000001</v>
          </cell>
          <cell r="AF508">
            <v>24790.59</v>
          </cell>
          <cell r="AH508" t="str">
            <v>Never Smoked</v>
          </cell>
          <cell r="AI508">
            <v>0.41866819182636889</v>
          </cell>
          <cell r="AJ508">
            <v>0.380704064924895</v>
          </cell>
          <cell r="AK508">
            <v>0.43663893738300064</v>
          </cell>
          <cell r="AL508">
            <v>0.44236212953173493</v>
          </cell>
          <cell r="AM508">
            <v>0.43327823592470821</v>
          </cell>
          <cell r="AN508">
            <v>0.43411962119312592</v>
          </cell>
          <cell r="AO508">
            <v>0.47073311662529416</v>
          </cell>
          <cell r="AQ508" t="str">
            <v>Never Smoked</v>
          </cell>
          <cell r="AR508">
            <v>5.4426864937427953E-2</v>
          </cell>
          <cell r="AS508">
            <v>5.634420160888446E-2</v>
          </cell>
          <cell r="AT508">
            <v>5.1523394611194082E-2</v>
          </cell>
          <cell r="AU508">
            <v>5.8391801098189006E-2</v>
          </cell>
          <cell r="AV508">
            <v>6.6724848332405065E-2</v>
          </cell>
          <cell r="AW508">
            <v>8.0746249541921417E-2</v>
          </cell>
          <cell r="AX508">
            <v>8.0024629826300001E-2</v>
          </cell>
        </row>
        <row r="509">
          <cell r="G509">
            <v>528747</v>
          </cell>
          <cell r="H509">
            <v>452645</v>
          </cell>
          <cell r="I509">
            <v>469284</v>
          </cell>
          <cell r="J509">
            <v>464887</v>
          </cell>
          <cell r="K509">
            <v>372782</v>
          </cell>
          <cell r="L509">
            <v>303085</v>
          </cell>
          <cell r="M509">
            <v>270143</v>
          </cell>
          <cell r="O509" t="str">
            <v>All people</v>
          </cell>
          <cell r="P509">
            <v>2.9</v>
          </cell>
          <cell r="Q509">
            <v>3.5</v>
          </cell>
          <cell r="R509">
            <v>3.1</v>
          </cell>
          <cell r="S509">
            <v>3.5</v>
          </cell>
          <cell r="T509">
            <v>4.5999999999999996</v>
          </cell>
          <cell r="U509">
            <v>5.4</v>
          </cell>
          <cell r="V509">
            <v>6.1</v>
          </cell>
          <cell r="Y509" t="str">
            <v>All people</v>
          </cell>
          <cell r="Z509">
            <v>30667.326000000001</v>
          </cell>
          <cell r="AA509">
            <v>31685.15</v>
          </cell>
          <cell r="AB509">
            <v>29095.608000000004</v>
          </cell>
          <cell r="AC509">
            <v>32542.09</v>
          </cell>
          <cell r="AD509">
            <v>34295.943999999996</v>
          </cell>
          <cell r="AE509">
            <v>32733.18</v>
          </cell>
          <cell r="AF509">
            <v>32957.445999999996</v>
          </cell>
          <cell r="AH509" t="str">
            <v>All people</v>
          </cell>
          <cell r="AI509">
            <v>1</v>
          </cell>
          <cell r="AJ509">
            <v>1</v>
          </cell>
          <cell r="AK509">
            <v>1</v>
          </cell>
          <cell r="AL509">
            <v>1</v>
          </cell>
          <cell r="AM509">
            <v>1</v>
          </cell>
          <cell r="AN509">
            <v>1</v>
          </cell>
          <cell r="AO509">
            <v>1</v>
          </cell>
          <cell r="AQ509" t="str">
            <v>All people</v>
          </cell>
          <cell r="AR509">
            <v>5.7999999999999996E-2</v>
          </cell>
          <cell r="AS509">
            <v>7.0000000000000007E-2</v>
          </cell>
          <cell r="AT509">
            <v>6.2E-2</v>
          </cell>
          <cell r="AU509">
            <v>7.0000000000000007E-2</v>
          </cell>
          <cell r="AV509">
            <v>9.1999999999999998E-2</v>
          </cell>
          <cell r="AW509">
            <v>0.10800000000000001</v>
          </cell>
          <cell r="AX509">
            <v>0.122</v>
          </cell>
        </row>
        <row r="510">
          <cell r="G510">
            <v>202507</v>
          </cell>
          <cell r="H510">
            <v>148295</v>
          </cell>
          <cell r="I510">
            <v>147940</v>
          </cell>
          <cell r="J510">
            <v>161369</v>
          </cell>
          <cell r="K510">
            <v>108908</v>
          </cell>
          <cell r="L510">
            <v>122934</v>
          </cell>
          <cell r="M510">
            <v>84413</v>
          </cell>
          <cell r="O510" t="str">
            <v>Current Smoker</v>
          </cell>
          <cell r="P510">
            <v>4.7</v>
          </cell>
          <cell r="Q510">
            <v>6.9</v>
          </cell>
          <cell r="R510">
            <v>6.2</v>
          </cell>
          <cell r="S510">
            <v>6.3</v>
          </cell>
          <cell r="T510">
            <v>9</v>
          </cell>
          <cell r="U510">
            <v>9.5</v>
          </cell>
          <cell r="V510">
            <v>10.8</v>
          </cell>
          <cell r="Y510" t="str">
            <v>Current Smoker</v>
          </cell>
          <cell r="Z510">
            <v>19035.657999999999</v>
          </cell>
          <cell r="AA510">
            <v>20464.71</v>
          </cell>
          <cell r="AB510">
            <v>18344.560000000001</v>
          </cell>
          <cell r="AC510">
            <v>20332.493999999999</v>
          </cell>
          <cell r="AD510">
            <v>19603.439999999999</v>
          </cell>
          <cell r="AE510">
            <v>23357.46</v>
          </cell>
          <cell r="AF510">
            <v>18233.207999999999</v>
          </cell>
          <cell r="AH510" t="str">
            <v>Current Smoker</v>
          </cell>
          <cell r="AI510">
            <v>0.38299413519131076</v>
          </cell>
          <cell r="AJ510">
            <v>0.32761877409448908</v>
          </cell>
          <cell r="AK510">
            <v>0.31524620485676053</v>
          </cell>
          <cell r="AL510">
            <v>0.34711446007309305</v>
          </cell>
          <cell r="AM510">
            <v>0.29214929905413889</v>
          </cell>
          <cell r="AN510">
            <v>0.40560898757774222</v>
          </cell>
          <cell r="AO510">
            <v>0.31247524459267867</v>
          </cell>
          <cell r="AQ510" t="str">
            <v>Current Smoker</v>
          </cell>
          <cell r="AR510">
            <v>3.6001448707983212E-2</v>
          </cell>
          <cell r="AS510">
            <v>4.5211390825039492E-2</v>
          </cell>
          <cell r="AT510">
            <v>3.9090529402238311E-2</v>
          </cell>
          <cell r="AU510">
            <v>4.3736421969209724E-2</v>
          </cell>
          <cell r="AV510">
            <v>5.2586873829745001E-2</v>
          </cell>
          <cell r="AW510">
            <v>7.7065707639771025E-2</v>
          </cell>
          <cell r="AX510">
            <v>6.7494652832018595E-2</v>
          </cell>
        </row>
        <row r="511">
          <cell r="G511">
            <v>195544</v>
          </cell>
          <cell r="H511">
            <v>174549</v>
          </cell>
          <cell r="I511">
            <v>191651</v>
          </cell>
          <cell r="J511">
            <v>158360</v>
          </cell>
          <cell r="K511">
            <v>142669</v>
          </cell>
          <cell r="L511">
            <v>103332</v>
          </cell>
          <cell r="M511">
            <v>98480</v>
          </cell>
          <cell r="O511" t="str">
            <v>Former smoker</v>
          </cell>
          <cell r="P511">
            <v>5.4</v>
          </cell>
          <cell r="Q511">
            <v>6.2</v>
          </cell>
          <cell r="R511">
            <v>5.6</v>
          </cell>
          <cell r="S511">
            <v>6.3</v>
          </cell>
          <cell r="T511">
            <v>8</v>
          </cell>
          <cell r="U511">
            <v>9.5</v>
          </cell>
          <cell r="V511">
            <v>9.9</v>
          </cell>
          <cell r="Y511" t="str">
            <v>Former smoker</v>
          </cell>
          <cell r="Z511">
            <v>21118.752</v>
          </cell>
          <cell r="AA511">
            <v>21644.076000000001</v>
          </cell>
          <cell r="AB511">
            <v>21464.911999999997</v>
          </cell>
          <cell r="AC511">
            <v>19953.36</v>
          </cell>
          <cell r="AD511">
            <v>22827.040000000001</v>
          </cell>
          <cell r="AE511">
            <v>19633.080000000002</v>
          </cell>
          <cell r="AF511">
            <v>19499.04</v>
          </cell>
          <cell r="AH511" t="str">
            <v>Former smoker</v>
          </cell>
          <cell r="AI511">
            <v>0.36982526614808214</v>
          </cell>
          <cell r="AJ511">
            <v>0.38562007754421235</v>
          </cell>
          <cell r="AK511">
            <v>0.40839022851833856</v>
          </cell>
          <cell r="AL511">
            <v>0.34064191943418509</v>
          </cell>
          <cell r="AM511">
            <v>0.38271429414510355</v>
          </cell>
          <cell r="AN511">
            <v>0.34093406140191695</v>
          </cell>
          <cell r="AO511">
            <v>0.36454766549568191</v>
          </cell>
          <cell r="AQ511" t="str">
            <v>Former smoker</v>
          </cell>
          <cell r="AR511">
            <v>3.9941128743992874E-2</v>
          </cell>
          <cell r="AS511">
            <v>4.7816889615482333E-2</v>
          </cell>
          <cell r="AT511">
            <v>4.5739705594053916E-2</v>
          </cell>
          <cell r="AU511">
            <v>4.2920881848707321E-2</v>
          </cell>
          <cell r="AV511">
            <v>6.1234287063216569E-2</v>
          </cell>
          <cell r="AW511">
            <v>6.4777471666364217E-2</v>
          </cell>
          <cell r="AX511">
            <v>7.218043776814502E-2</v>
          </cell>
        </row>
        <row r="512">
          <cell r="G512">
            <v>130696</v>
          </cell>
          <cell r="H512">
            <v>129801</v>
          </cell>
          <cell r="I512">
            <v>129693</v>
          </cell>
          <cell r="J512">
            <v>145158</v>
          </cell>
          <cell r="K512">
            <v>121205</v>
          </cell>
          <cell r="L512">
            <v>76819</v>
          </cell>
          <cell r="M512">
            <v>87250</v>
          </cell>
          <cell r="O512" t="str">
            <v>Never Smoked</v>
          </cell>
          <cell r="P512">
            <v>6</v>
          </cell>
          <cell r="Q512">
            <v>6.9</v>
          </cell>
          <cell r="R512">
            <v>6.2</v>
          </cell>
          <cell r="S512">
            <v>7</v>
          </cell>
          <cell r="T512">
            <v>9</v>
          </cell>
          <cell r="U512">
            <v>11</v>
          </cell>
          <cell r="V512">
            <v>10.5</v>
          </cell>
          <cell r="Y512" t="str">
            <v>Never Smoked</v>
          </cell>
          <cell r="Z512">
            <v>15683.52</v>
          </cell>
          <cell r="AA512">
            <v>17912.538</v>
          </cell>
          <cell r="AB512">
            <v>16081.931999999999</v>
          </cell>
          <cell r="AC512">
            <v>20322.12</v>
          </cell>
          <cell r="AD512">
            <v>21816.9</v>
          </cell>
          <cell r="AE512">
            <v>16900.18</v>
          </cell>
          <cell r="AF512">
            <v>18322.5</v>
          </cell>
          <cell r="AH512" t="str">
            <v>Never Smoked</v>
          </cell>
          <cell r="AI512">
            <v>0.24718059866060707</v>
          </cell>
          <cell r="AJ512">
            <v>0.28676114836129857</v>
          </cell>
          <cell r="AK512">
            <v>0.27636356662490091</v>
          </cell>
          <cell r="AL512">
            <v>0.31224362049272186</v>
          </cell>
          <cell r="AM512">
            <v>0.32513640680075756</v>
          </cell>
          <cell r="AN512">
            <v>0.25345695102034083</v>
          </cell>
          <cell r="AO512">
            <v>0.32297708991163937</v>
          </cell>
          <cell r="AQ512" t="str">
            <v>Never Smoked</v>
          </cell>
          <cell r="AR512">
            <v>2.966167183927285E-2</v>
          </cell>
          <cell r="AS512">
            <v>3.9573038473859207E-2</v>
          </cell>
          <cell r="AT512">
            <v>3.4269082261487713E-2</v>
          </cell>
          <cell r="AU512">
            <v>4.3714106868981063E-2</v>
          </cell>
          <cell r="AV512">
            <v>5.8524553224136362E-2</v>
          </cell>
          <cell r="AW512">
            <v>5.5760529224474983E-2</v>
          </cell>
          <cell r="AX512">
            <v>6.7825188881444273E-2</v>
          </cell>
        </row>
        <row r="513">
          <cell r="G513">
            <v>280322</v>
          </cell>
          <cell r="H513">
            <v>242069</v>
          </cell>
          <cell r="I513">
            <v>235954</v>
          </cell>
          <cell r="J513">
            <v>226580</v>
          </cell>
          <cell r="K513">
            <v>182666</v>
          </cell>
          <cell r="L513">
            <v>127948</v>
          </cell>
          <cell r="M513">
            <v>117774</v>
          </cell>
          <cell r="O513" t="str">
            <v>All people</v>
          </cell>
          <cell r="P513">
            <v>4.2</v>
          </cell>
          <cell r="Q513">
            <v>5.4</v>
          </cell>
          <cell r="R513">
            <v>4.8</v>
          </cell>
          <cell r="S513">
            <v>5.4</v>
          </cell>
          <cell r="T513">
            <v>7.2</v>
          </cell>
          <cell r="U513">
            <v>8.5</v>
          </cell>
          <cell r="V513">
            <v>9.6999999999999993</v>
          </cell>
          <cell r="Y513" t="str">
            <v>All people</v>
          </cell>
          <cell r="Z513">
            <v>23547.048000000003</v>
          </cell>
          <cell r="AA513">
            <v>26143.452000000001</v>
          </cell>
          <cell r="AB513">
            <v>22651.583999999999</v>
          </cell>
          <cell r="AC513">
            <v>24470.639999999999</v>
          </cell>
          <cell r="AD513">
            <v>26303.903999999999</v>
          </cell>
          <cell r="AE513">
            <v>21751.16</v>
          </cell>
          <cell r="AF513">
            <v>22848.155999999995</v>
          </cell>
          <cell r="AH513" t="str">
            <v>All people</v>
          </cell>
          <cell r="AI513">
            <v>1</v>
          </cell>
          <cell r="AJ513">
            <v>1</v>
          </cell>
          <cell r="AK513">
            <v>1</v>
          </cell>
          <cell r="AL513">
            <v>1</v>
          </cell>
          <cell r="AM513">
            <v>1</v>
          </cell>
          <cell r="AN513">
            <v>1</v>
          </cell>
          <cell r="AO513">
            <v>1</v>
          </cell>
          <cell r="AQ513" t="str">
            <v>All people</v>
          </cell>
          <cell r="AR513">
            <v>8.4000000000000005E-2</v>
          </cell>
          <cell r="AS513">
            <v>0.10800000000000001</v>
          </cell>
          <cell r="AT513">
            <v>9.6000000000000002E-2</v>
          </cell>
          <cell r="AU513">
            <v>0.10800000000000001</v>
          </cell>
          <cell r="AV513">
            <v>0.14400000000000002</v>
          </cell>
          <cell r="AW513">
            <v>0.17</v>
          </cell>
          <cell r="AX513">
            <v>0.19399999999999998</v>
          </cell>
        </row>
        <row r="514">
          <cell r="G514">
            <v>99586</v>
          </cell>
          <cell r="H514">
            <v>75386</v>
          </cell>
          <cell r="I514">
            <v>65015</v>
          </cell>
          <cell r="J514">
            <v>74171</v>
          </cell>
          <cell r="K514">
            <v>51476</v>
          </cell>
          <cell r="L514">
            <v>43639</v>
          </cell>
          <cell r="M514">
            <v>38602</v>
          </cell>
          <cell r="O514" t="str">
            <v>Current Smoker</v>
          </cell>
          <cell r="P514">
            <v>7</v>
          </cell>
          <cell r="Q514">
            <v>8.9</v>
          </cell>
          <cell r="R514">
            <v>8.6999999999999993</v>
          </cell>
          <cell r="S514">
            <v>9.4</v>
          </cell>
          <cell r="T514">
            <v>12.7</v>
          </cell>
          <cell r="U514">
            <v>15.1</v>
          </cell>
          <cell r="V514">
            <v>16.399999999999999</v>
          </cell>
          <cell r="Y514" t="str">
            <v>Current Smoker</v>
          </cell>
          <cell r="Z514">
            <v>13942.04</v>
          </cell>
          <cell r="AA514">
            <v>13418.708000000001</v>
          </cell>
          <cell r="AB514">
            <v>11312.61</v>
          </cell>
          <cell r="AC514">
            <v>13944.148000000001</v>
          </cell>
          <cell r="AD514">
            <v>13074.903999999999</v>
          </cell>
          <cell r="AE514">
            <v>13178.978000000001</v>
          </cell>
          <cell r="AF514">
            <v>12661.455999999998</v>
          </cell>
          <cell r="AH514" t="str">
            <v>Current Smoker</v>
          </cell>
          <cell r="AI514">
            <v>0.35525574161143259</v>
          </cell>
          <cell r="AJ514">
            <v>0.31142360236131023</v>
          </cell>
          <cell r="AK514">
            <v>0.27554099527874076</v>
          </cell>
          <cell r="AL514">
            <v>0.32735016329773148</v>
          </cell>
          <cell r="AM514">
            <v>0.28180394818959192</v>
          </cell>
          <cell r="AN514">
            <v>0.34106824647513051</v>
          </cell>
          <cell r="AO514">
            <v>0.32776334335252261</v>
          </cell>
          <cell r="AQ514" t="str">
            <v>Current Smoker</v>
          </cell>
          <cell r="AR514">
            <v>4.9735803825600569E-2</v>
          </cell>
          <cell r="AS514">
            <v>5.5433401220313226E-2</v>
          </cell>
          <cell r="AT514">
            <v>4.7944133178500888E-2</v>
          </cell>
          <cell r="AU514">
            <v>6.1541830699973515E-2</v>
          </cell>
          <cell r="AV514">
            <v>7.1578202840156341E-2</v>
          </cell>
          <cell r="AW514">
            <v>0.10300261043548942</v>
          </cell>
          <cell r="AX514">
            <v>0.10750637661962741</v>
          </cell>
        </row>
        <row r="515">
          <cell r="G515">
            <v>105030</v>
          </cell>
          <cell r="H515">
            <v>88511</v>
          </cell>
          <cell r="I515">
            <v>100367</v>
          </cell>
          <cell r="J515">
            <v>78400</v>
          </cell>
          <cell r="K515">
            <v>69748</v>
          </cell>
          <cell r="L515">
            <v>48766</v>
          </cell>
          <cell r="M515">
            <v>36838</v>
          </cell>
          <cell r="O515" t="str">
            <v>Former smoker</v>
          </cell>
          <cell r="P515">
            <v>6.7</v>
          </cell>
          <cell r="Q515">
            <v>8.4</v>
          </cell>
          <cell r="R515">
            <v>7</v>
          </cell>
          <cell r="S515">
            <v>9</v>
          </cell>
          <cell r="T515">
            <v>11.2</v>
          </cell>
          <cell r="U515">
            <v>14.3</v>
          </cell>
          <cell r="V515">
            <v>16.399999999999999</v>
          </cell>
          <cell r="Y515" t="str">
            <v>Former smoker</v>
          </cell>
          <cell r="Z515">
            <v>14074.02</v>
          </cell>
          <cell r="AA515">
            <v>14869.848</v>
          </cell>
          <cell r="AB515">
            <v>14051.38</v>
          </cell>
          <cell r="AC515">
            <v>14112</v>
          </cell>
          <cell r="AD515">
            <v>15623.552</v>
          </cell>
          <cell r="AE515">
            <v>13947.076000000001</v>
          </cell>
          <cell r="AF515">
            <v>12082.864</v>
          </cell>
          <cell r="AH515" t="str">
            <v>Former smoker</v>
          </cell>
          <cell r="AI515">
            <v>0.3746762651522178</v>
          </cell>
          <cell r="AJ515">
            <v>0.3656436801077379</v>
          </cell>
          <cell r="AK515">
            <v>0.42536680878476313</v>
          </cell>
          <cell r="AL515">
            <v>0.34601465266131171</v>
          </cell>
          <cell r="AM515">
            <v>0.3818335103412786</v>
          </cell>
          <cell r="AN515">
            <v>0.38113921280520213</v>
          </cell>
          <cell r="AO515">
            <v>0.31278550444070846</v>
          </cell>
          <cell r="AQ515" t="str">
            <v>Former smoker</v>
          </cell>
          <cell r="AR515">
            <v>5.0206619530397185E-2</v>
          </cell>
          <cell r="AS515">
            <v>6.1428138258099965E-2</v>
          </cell>
          <cell r="AT515">
            <v>5.9551353229866842E-2</v>
          </cell>
          <cell r="AU515">
            <v>6.2282637479036111E-2</v>
          </cell>
          <cell r="AV515">
            <v>8.5530706316446409E-2</v>
          </cell>
          <cell r="AW515">
            <v>0.1090058148622878</v>
          </cell>
          <cell r="AX515">
            <v>0.10259364545655236</v>
          </cell>
        </row>
        <row r="516">
          <cell r="G516">
            <v>75706</v>
          </cell>
          <cell r="H516">
            <v>78172</v>
          </cell>
          <cell r="I516">
            <v>70572</v>
          </cell>
          <cell r="J516">
            <v>74009</v>
          </cell>
          <cell r="K516">
            <v>61442</v>
          </cell>
          <cell r="L516">
            <v>35543</v>
          </cell>
          <cell r="M516">
            <v>42334</v>
          </cell>
          <cell r="O516" t="str">
            <v>Never Smoked</v>
          </cell>
          <cell r="P516">
            <v>7.7</v>
          </cell>
          <cell r="Q516">
            <v>8.9</v>
          </cell>
          <cell r="R516">
            <v>8.4</v>
          </cell>
          <cell r="S516">
            <v>9.4</v>
          </cell>
          <cell r="T516">
            <v>11.6</v>
          </cell>
          <cell r="U516">
            <v>16.2</v>
          </cell>
          <cell r="V516">
            <v>15.4</v>
          </cell>
          <cell r="Y516" t="str">
            <v>Never Smoked</v>
          </cell>
          <cell r="Z516">
            <v>11658.724000000002</v>
          </cell>
          <cell r="AA516">
            <v>13914.616000000002</v>
          </cell>
          <cell r="AB516">
            <v>11856.096000000001</v>
          </cell>
          <cell r="AC516">
            <v>13913.691999999999</v>
          </cell>
          <cell r="AD516">
            <v>14254.544</v>
          </cell>
          <cell r="AE516">
            <v>11515.931999999999</v>
          </cell>
          <cell r="AF516">
            <v>13038.871999999999</v>
          </cell>
          <cell r="AH516" t="str">
            <v>Never Smoked</v>
          </cell>
          <cell r="AI516">
            <v>0.27006799323634961</v>
          </cell>
          <cell r="AJ516">
            <v>0.32293271753095193</v>
          </cell>
          <cell r="AK516">
            <v>0.29909219593649611</v>
          </cell>
          <cell r="AL516">
            <v>0.32663518404095682</v>
          </cell>
          <cell r="AM516">
            <v>0.33636254146912947</v>
          </cell>
          <cell r="AN516">
            <v>0.27779254071966736</v>
          </cell>
          <cell r="AO516">
            <v>0.35945115220676888</v>
          </cell>
          <cell r="AQ516" t="str">
            <v>Never Smoked</v>
          </cell>
          <cell r="AR516">
            <v>4.1590470958397845E-2</v>
          </cell>
          <cell r="AS516">
            <v>5.7482023720509451E-2</v>
          </cell>
          <cell r="AT516">
            <v>5.024748891733135E-2</v>
          </cell>
          <cell r="AU516">
            <v>6.1407414599699887E-2</v>
          </cell>
          <cell r="AV516">
            <v>7.803610962083804E-2</v>
          </cell>
          <cell r="AW516">
            <v>9.0004783193172233E-2</v>
          </cell>
          <cell r="AX516">
            <v>0.11071095487968481</v>
          </cell>
        </row>
        <row r="517">
          <cell r="G517">
            <v>248425</v>
          </cell>
          <cell r="H517">
            <v>210576</v>
          </cell>
          <cell r="I517">
            <v>233330</v>
          </cell>
          <cell r="J517">
            <v>238307</v>
          </cell>
          <cell r="K517">
            <v>190116</v>
          </cell>
          <cell r="L517">
            <v>175137</v>
          </cell>
          <cell r="M517">
            <v>152369</v>
          </cell>
          <cell r="O517" t="str">
            <v>All people</v>
          </cell>
          <cell r="P517">
            <v>4.7</v>
          </cell>
          <cell r="Q517">
            <v>5.4</v>
          </cell>
          <cell r="R517">
            <v>4.8</v>
          </cell>
          <cell r="S517">
            <v>5.4</v>
          </cell>
          <cell r="T517">
            <v>7.2</v>
          </cell>
          <cell r="U517">
            <v>7.7</v>
          </cell>
          <cell r="V517">
            <v>7.9</v>
          </cell>
          <cell r="Y517" t="str">
            <v>All people</v>
          </cell>
          <cell r="Z517">
            <v>23351.95</v>
          </cell>
          <cell r="AA517">
            <v>22742.208000000002</v>
          </cell>
          <cell r="AB517">
            <v>22399.68</v>
          </cell>
          <cell r="AC517">
            <v>25737.156000000003</v>
          </cell>
          <cell r="AD517">
            <v>27376.703999999998</v>
          </cell>
          <cell r="AE517">
            <v>26971.098000000002</v>
          </cell>
          <cell r="AF517">
            <v>24074.302000000003</v>
          </cell>
          <cell r="AH517" t="str">
            <v>All people</v>
          </cell>
          <cell r="AI517">
            <v>1</v>
          </cell>
          <cell r="AJ517">
            <v>1</v>
          </cell>
          <cell r="AK517">
            <v>1</v>
          </cell>
          <cell r="AL517">
            <v>1</v>
          </cell>
          <cell r="AM517">
            <v>1</v>
          </cell>
          <cell r="AN517">
            <v>1</v>
          </cell>
          <cell r="AO517">
            <v>1</v>
          </cell>
          <cell r="AQ517" t="str">
            <v>All people</v>
          </cell>
          <cell r="AR517">
            <v>9.4E-2</v>
          </cell>
          <cell r="AS517">
            <v>0.10800000000000001</v>
          </cell>
          <cell r="AT517">
            <v>9.6000000000000002E-2</v>
          </cell>
          <cell r="AU517">
            <v>0.10800000000000001</v>
          </cell>
          <cell r="AV517">
            <v>0.14400000000000002</v>
          </cell>
          <cell r="AW517">
            <v>0.154</v>
          </cell>
          <cell r="AX517">
            <v>0.158</v>
          </cell>
        </row>
        <row r="518">
          <cell r="G518">
            <v>102921</v>
          </cell>
          <cell r="H518">
            <v>72909</v>
          </cell>
          <cell r="I518">
            <v>82925</v>
          </cell>
          <cell r="J518">
            <v>87198</v>
          </cell>
          <cell r="K518">
            <v>57432</v>
          </cell>
          <cell r="L518">
            <v>79295</v>
          </cell>
          <cell r="M518">
            <v>45811</v>
          </cell>
          <cell r="O518" t="str">
            <v>Current Smoker</v>
          </cell>
          <cell r="P518">
            <v>6.7</v>
          </cell>
          <cell r="Q518">
            <v>9.3000000000000007</v>
          </cell>
          <cell r="R518">
            <v>7.8</v>
          </cell>
          <cell r="S518">
            <v>8.5</v>
          </cell>
          <cell r="T518">
            <v>12.1</v>
          </cell>
          <cell r="U518">
            <v>11</v>
          </cell>
          <cell r="V518">
            <v>14.5</v>
          </cell>
          <cell r="Y518" t="str">
            <v>Current Smoker</v>
          </cell>
          <cell r="Z518">
            <v>13791.414000000001</v>
          </cell>
          <cell r="AA518">
            <v>13561.074000000001</v>
          </cell>
          <cell r="AB518">
            <v>12936.3</v>
          </cell>
          <cell r="AC518">
            <v>14823.66</v>
          </cell>
          <cell r="AD518">
            <v>13898.544</v>
          </cell>
          <cell r="AE518">
            <v>17444.900000000001</v>
          </cell>
          <cell r="AF518">
            <v>13285.19</v>
          </cell>
          <cell r="AH518" t="str">
            <v>Current Smoker</v>
          </cell>
          <cell r="AI518">
            <v>0.41429405253094498</v>
          </cell>
          <cell r="AJ518">
            <v>0.34623603829496241</v>
          </cell>
          <cell r="AK518">
            <v>0.35539793425620364</v>
          </cell>
          <cell r="AL518">
            <v>0.36590616305857571</v>
          </cell>
          <cell r="AM518">
            <v>0.30208925077321214</v>
          </cell>
          <cell r="AN518">
            <v>0.45275983943998127</v>
          </cell>
          <cell r="AO518">
            <v>0.30065827038308318</v>
          </cell>
          <cell r="AQ518" t="str">
            <v>Current Smoker</v>
          </cell>
          <cell r="AR518">
            <v>5.5515403039146621E-2</v>
          </cell>
          <cell r="AS518">
            <v>6.439990312286302E-2</v>
          </cell>
          <cell r="AT518">
            <v>5.5442077743967769E-2</v>
          </cell>
          <cell r="AU518">
            <v>6.220404771995787E-2</v>
          </cell>
          <cell r="AV518">
            <v>7.3105598687117329E-2</v>
          </cell>
          <cell r="AW518">
            <v>9.9607164676795867E-2</v>
          </cell>
          <cell r="AX518">
            <v>8.719089841109412E-2</v>
          </cell>
        </row>
        <row r="519">
          <cell r="G519">
            <v>90514</v>
          </cell>
          <cell r="H519">
            <v>86038</v>
          </cell>
          <cell r="I519">
            <v>91284</v>
          </cell>
          <cell r="J519">
            <v>79960</v>
          </cell>
          <cell r="K519">
            <v>72921</v>
          </cell>
          <cell r="L519">
            <v>54566</v>
          </cell>
          <cell r="M519">
            <v>61642</v>
          </cell>
          <cell r="O519" t="str">
            <v>Former smoker</v>
          </cell>
          <cell r="P519">
            <v>7</v>
          </cell>
          <cell r="Q519">
            <v>8.4</v>
          </cell>
          <cell r="R519">
            <v>7.3</v>
          </cell>
          <cell r="S519">
            <v>9</v>
          </cell>
          <cell r="T519">
            <v>10.7</v>
          </cell>
          <cell r="U519">
            <v>13.5</v>
          </cell>
          <cell r="V519">
            <v>12.6</v>
          </cell>
          <cell r="Y519" t="str">
            <v>Former smoker</v>
          </cell>
          <cell r="Z519">
            <v>12671.96</v>
          </cell>
          <cell r="AA519">
            <v>14454.384000000002</v>
          </cell>
          <cell r="AB519">
            <v>13327.464</v>
          </cell>
          <cell r="AC519">
            <v>14392.8</v>
          </cell>
          <cell r="AD519">
            <v>15605.093999999999</v>
          </cell>
          <cell r="AE519">
            <v>14732.82</v>
          </cell>
          <cell r="AF519">
            <v>15533.784</v>
          </cell>
          <cell r="AH519" t="str">
            <v>Former smoker</v>
          </cell>
          <cell r="AI519">
            <v>0.36435141390761799</v>
          </cell>
          <cell r="AJ519">
            <v>0.40858407415849857</v>
          </cell>
          <cell r="AK519">
            <v>0.39122273175331074</v>
          </cell>
          <cell r="AL519">
            <v>0.33553357643711684</v>
          </cell>
          <cell r="AM519">
            <v>0.38356056302467967</v>
          </cell>
          <cell r="AN519">
            <v>0.31156180590052357</v>
          </cell>
          <cell r="AO519">
            <v>0.40455735746772636</v>
          </cell>
          <cell r="AQ519" t="str">
            <v>Former smoker</v>
          </cell>
          <cell r="AR519">
            <v>5.1009197947066515E-2</v>
          </cell>
          <cell r="AS519">
            <v>6.864212445862776E-2</v>
          </cell>
          <cell r="AT519">
            <v>5.7118518835983373E-2</v>
          </cell>
          <cell r="AU519">
            <v>6.0396043758681038E-2</v>
          </cell>
          <cell r="AV519">
            <v>8.2081960487281447E-2</v>
          </cell>
          <cell r="AW519">
            <v>8.412168759314137E-2</v>
          </cell>
          <cell r="AX519">
            <v>0.10194845408186705</v>
          </cell>
        </row>
        <row r="520">
          <cell r="G520">
            <v>54990</v>
          </cell>
          <cell r="H520">
            <v>51629</v>
          </cell>
          <cell r="I520">
            <v>59121</v>
          </cell>
          <cell r="J520">
            <v>71149</v>
          </cell>
          <cell r="K520">
            <v>59763</v>
          </cell>
          <cell r="L520">
            <v>41276</v>
          </cell>
          <cell r="M520">
            <v>44916</v>
          </cell>
          <cell r="O520" t="str">
            <v>Never Smoked</v>
          </cell>
          <cell r="P520">
            <v>9.5</v>
          </cell>
          <cell r="Q520">
            <v>11</v>
          </cell>
          <cell r="R520">
            <v>9.4</v>
          </cell>
          <cell r="S520">
            <v>9.4</v>
          </cell>
          <cell r="T520">
            <v>12.1</v>
          </cell>
          <cell r="U520">
            <v>15.1</v>
          </cell>
          <cell r="V520">
            <v>15.4</v>
          </cell>
          <cell r="Y520" t="str">
            <v>Never Smoked</v>
          </cell>
          <cell r="Z520">
            <v>10448.1</v>
          </cell>
          <cell r="AA520">
            <v>11358.38</v>
          </cell>
          <cell r="AB520">
            <v>11114.748</v>
          </cell>
          <cell r="AC520">
            <v>13376.011999999999</v>
          </cell>
          <cell r="AD520">
            <v>14462.645999999999</v>
          </cell>
          <cell r="AE520">
            <v>12465.351999999999</v>
          </cell>
          <cell r="AF520">
            <v>13834.128000000001</v>
          </cell>
          <cell r="AH520" t="str">
            <v>Never Smoked</v>
          </cell>
          <cell r="AI520">
            <v>0.22135453356143706</v>
          </cell>
          <cell r="AJ520">
            <v>0.24517988754653902</v>
          </cell>
          <cell r="AK520">
            <v>0.25337933399048557</v>
          </cell>
          <cell r="AL520">
            <v>0.29856026050430745</v>
          </cell>
          <cell r="AM520">
            <v>0.31435018620210819</v>
          </cell>
          <cell r="AN520">
            <v>0.23567835465949513</v>
          </cell>
          <cell r="AO520">
            <v>0.29478437214919045</v>
          </cell>
          <cell r="AQ520" t="str">
            <v>Never Smoked</v>
          </cell>
          <cell r="AR520">
            <v>4.2057361376673041E-2</v>
          </cell>
          <cell r="AS520">
            <v>5.3939575260238584E-2</v>
          </cell>
          <cell r="AT520">
            <v>4.763531479021129E-2</v>
          </cell>
          <cell r="AU520">
            <v>5.6129328974809801E-2</v>
          </cell>
          <cell r="AV520">
            <v>7.6072745060910177E-2</v>
          </cell>
          <cell r="AW520">
            <v>7.117486310716753E-2</v>
          </cell>
          <cell r="AX520">
            <v>9.0793586621950653E-2</v>
          </cell>
        </row>
        <row r="521">
          <cell r="G521">
            <v>453139</v>
          </cell>
          <cell r="H521">
            <v>426413</v>
          </cell>
          <cell r="I521">
            <v>528452</v>
          </cell>
          <cell r="J521">
            <v>551834</v>
          </cell>
          <cell r="K521">
            <v>563310</v>
          </cell>
          <cell r="L521">
            <v>408114</v>
          </cell>
          <cell r="M521">
            <v>318560</v>
          </cell>
          <cell r="O521" t="str">
            <v>All people</v>
          </cell>
          <cell r="P521">
            <v>3.1</v>
          </cell>
          <cell r="Q521">
            <v>3.4</v>
          </cell>
          <cell r="R521">
            <v>3.2</v>
          </cell>
          <cell r="S521">
            <v>3.4</v>
          </cell>
          <cell r="T521">
            <v>3.9</v>
          </cell>
          <cell r="U521">
            <v>4.9000000000000004</v>
          </cell>
          <cell r="V521">
            <v>5.7</v>
          </cell>
          <cell r="Y521" t="str">
            <v>All people</v>
          </cell>
          <cell r="Z521">
            <v>28094.618000000002</v>
          </cell>
          <cell r="AA521">
            <v>28996.083999999999</v>
          </cell>
          <cell r="AB521">
            <v>33820.928</v>
          </cell>
          <cell r="AC521">
            <v>37524.712</v>
          </cell>
          <cell r="AD521">
            <v>43938.18</v>
          </cell>
          <cell r="AE521">
            <v>39995.171999999999</v>
          </cell>
          <cell r="AF521">
            <v>36315.839999999997</v>
          </cell>
          <cell r="AH521" t="str">
            <v>All people</v>
          </cell>
          <cell r="AI521">
            <v>1</v>
          </cell>
          <cell r="AJ521">
            <v>1</v>
          </cell>
          <cell r="AK521">
            <v>1</v>
          </cell>
          <cell r="AL521">
            <v>1</v>
          </cell>
          <cell r="AM521">
            <v>1</v>
          </cell>
          <cell r="AN521">
            <v>1</v>
          </cell>
          <cell r="AO521">
            <v>1</v>
          </cell>
          <cell r="AQ521" t="str">
            <v>All people</v>
          </cell>
          <cell r="AR521">
            <v>6.2E-2</v>
          </cell>
          <cell r="AS521">
            <v>6.8000000000000005E-2</v>
          </cell>
          <cell r="AT521">
            <v>6.4000000000000001E-2</v>
          </cell>
          <cell r="AU521">
            <v>6.8000000000000005E-2</v>
          </cell>
          <cell r="AV521">
            <v>7.8E-2</v>
          </cell>
          <cell r="AW521">
            <v>9.8000000000000004E-2</v>
          </cell>
          <cell r="AX521">
            <v>0.114</v>
          </cell>
        </row>
        <row r="522">
          <cell r="G522">
            <v>126490</v>
          </cell>
          <cell r="H522">
            <v>112071</v>
          </cell>
          <cell r="I522">
            <v>142615</v>
          </cell>
          <cell r="J522">
            <v>155209</v>
          </cell>
          <cell r="K522">
            <v>152818</v>
          </cell>
          <cell r="L522">
            <v>130388</v>
          </cell>
          <cell r="M522">
            <v>77515</v>
          </cell>
          <cell r="O522" t="str">
            <v>Current Smoker</v>
          </cell>
          <cell r="P522">
            <v>6.1</v>
          </cell>
          <cell r="Q522">
            <v>7.2</v>
          </cell>
          <cell r="R522">
            <v>6.8</v>
          </cell>
          <cell r="S522">
            <v>6.5</v>
          </cell>
          <cell r="T522">
            <v>7.4</v>
          </cell>
          <cell r="U522">
            <v>8.9</v>
          </cell>
          <cell r="V522">
            <v>11.4</v>
          </cell>
          <cell r="Y522" t="str">
            <v>Current Smoker</v>
          </cell>
          <cell r="Z522">
            <v>15431.78</v>
          </cell>
          <cell r="AA522">
            <v>16138.224000000002</v>
          </cell>
          <cell r="AB522">
            <v>19395.64</v>
          </cell>
          <cell r="AC522">
            <v>20177.169999999998</v>
          </cell>
          <cell r="AD522">
            <v>22617.063999999998</v>
          </cell>
          <cell r="AE522">
            <v>23209.063999999998</v>
          </cell>
          <cell r="AF522">
            <v>17673.419999999998</v>
          </cell>
          <cell r="AH522" t="str">
            <v>Current Smoker</v>
          </cell>
          <cell r="AI522">
            <v>0.27914172031098627</v>
          </cell>
          <cell r="AJ522">
            <v>0.26282266253608588</v>
          </cell>
          <cell r="AK522">
            <v>0.2698731389038172</v>
          </cell>
          <cell r="AL522">
            <v>0.28126030654145995</v>
          </cell>
          <cell r="AM522">
            <v>0.27128579290266458</v>
          </cell>
          <cell r="AN522">
            <v>0.31948916234189467</v>
          </cell>
          <cell r="AO522">
            <v>0.24332935710698142</v>
          </cell>
          <cell r="AQ522" t="str">
            <v>Current Smoker</v>
          </cell>
          <cell r="AR522">
            <v>3.405528987794032E-2</v>
          </cell>
          <cell r="AS522">
            <v>3.7846463405196366E-2</v>
          </cell>
          <cell r="AT522">
            <v>3.6702746890919138E-2</v>
          </cell>
          <cell r="AU522">
            <v>3.6563839850389794E-2</v>
          </cell>
          <cell r="AV522">
            <v>4.0150297349594355E-2</v>
          </cell>
          <cell r="AW522">
            <v>5.6869070896857249E-2</v>
          </cell>
          <cell r="AX522">
            <v>5.5479093420391763E-2</v>
          </cell>
        </row>
        <row r="523">
          <cell r="G523">
            <v>214958</v>
          </cell>
          <cell r="H523">
            <v>213279</v>
          </cell>
          <cell r="I523">
            <v>273285</v>
          </cell>
          <cell r="J523">
            <v>256007</v>
          </cell>
          <cell r="K523">
            <v>269481</v>
          </cell>
          <cell r="L523">
            <v>186353</v>
          </cell>
          <cell r="M523">
            <v>158721</v>
          </cell>
          <cell r="O523" t="str">
            <v>Former smoker</v>
          </cell>
          <cell r="P523">
            <v>4.8</v>
          </cell>
          <cell r="Q523">
            <v>5</v>
          </cell>
          <cell r="R523">
            <v>4.7</v>
          </cell>
          <cell r="S523">
            <v>5</v>
          </cell>
          <cell r="T523">
            <v>5.7</v>
          </cell>
          <cell r="U523">
            <v>8.1</v>
          </cell>
          <cell r="V523">
            <v>8</v>
          </cell>
          <cell r="Y523" t="str">
            <v>Former smoker</v>
          </cell>
          <cell r="Z523">
            <v>20635.967999999997</v>
          </cell>
          <cell r="AA523">
            <v>21327.9</v>
          </cell>
          <cell r="AB523">
            <v>25688.79</v>
          </cell>
          <cell r="AC523">
            <v>25600.7</v>
          </cell>
          <cell r="AD523">
            <v>30720.833999999999</v>
          </cell>
          <cell r="AE523">
            <v>30189.186000000002</v>
          </cell>
          <cell r="AF523">
            <v>25395.360000000001</v>
          </cell>
          <cell r="AH523" t="str">
            <v>Former smoker</v>
          </cell>
          <cell r="AI523">
            <v>0.47437541240105136</v>
          </cell>
          <cell r="AJ523">
            <v>0.50017002295896229</v>
          </cell>
          <cell r="AK523">
            <v>0.51714252193198251</v>
          </cell>
          <cell r="AL523">
            <v>0.46392030936839701</v>
          </cell>
          <cell r="AM523">
            <v>0.47838845395963148</v>
          </cell>
          <cell r="AN523">
            <v>0.45661996402965838</v>
          </cell>
          <cell r="AO523">
            <v>0.49824522852837771</v>
          </cell>
          <cell r="AQ523" t="str">
            <v>Former smoker</v>
          </cell>
          <cell r="AR523">
            <v>4.5540039590500923E-2</v>
          </cell>
          <cell r="AS523">
            <v>5.0017002295896236E-2</v>
          </cell>
          <cell r="AT523">
            <v>4.8611397061606353E-2</v>
          </cell>
          <cell r="AU523">
            <v>4.6392030936839704E-2</v>
          </cell>
          <cell r="AV523">
            <v>5.453628375139799E-2</v>
          </cell>
          <cell r="AW523">
            <v>7.3972434172804663E-2</v>
          </cell>
          <cell r="AX523">
            <v>7.9719236564540441E-2</v>
          </cell>
        </row>
        <row r="524">
          <cell r="G524">
            <v>111691</v>
          </cell>
          <cell r="H524">
            <v>101063</v>
          </cell>
          <cell r="I524">
            <v>112552</v>
          </cell>
          <cell r="J524">
            <v>140618</v>
          </cell>
          <cell r="K524">
            <v>141011</v>
          </cell>
          <cell r="L524">
            <v>91373</v>
          </cell>
          <cell r="M524">
            <v>82324</v>
          </cell>
          <cell r="O524" t="str">
            <v>Never Smoked</v>
          </cell>
          <cell r="P524">
            <v>6.8</v>
          </cell>
          <cell r="Q524">
            <v>7.2</v>
          </cell>
          <cell r="R524">
            <v>7.6</v>
          </cell>
          <cell r="S524">
            <v>7.1</v>
          </cell>
          <cell r="T524">
            <v>8.1</v>
          </cell>
          <cell r="U524">
            <v>10.5</v>
          </cell>
          <cell r="V524">
            <v>11.1</v>
          </cell>
          <cell r="Y524" t="str">
            <v>Never Smoked</v>
          </cell>
          <cell r="Z524">
            <v>15189.975999999999</v>
          </cell>
          <cell r="AA524">
            <v>14553.072</v>
          </cell>
          <cell r="AB524">
            <v>17107.903999999999</v>
          </cell>
          <cell r="AC524">
            <v>19967.755999999998</v>
          </cell>
          <cell r="AD524">
            <v>22843.781999999996</v>
          </cell>
          <cell r="AE524">
            <v>19188.330000000002</v>
          </cell>
          <cell r="AF524">
            <v>18275.928</v>
          </cell>
          <cell r="AH524" t="str">
            <v>Never Smoked</v>
          </cell>
          <cell r="AI524">
            <v>0.24648286728796243</v>
          </cell>
          <cell r="AJ524">
            <v>0.23700731450495177</v>
          </cell>
          <cell r="AK524">
            <v>0.21298433916420034</v>
          </cell>
          <cell r="AL524">
            <v>0.25481938409014304</v>
          </cell>
          <cell r="AM524">
            <v>0.25032575313770394</v>
          </cell>
          <cell r="AN524">
            <v>0.22389087362844695</v>
          </cell>
          <cell r="AO524">
            <v>0.25842541436464089</v>
          </cell>
          <cell r="AQ524" t="str">
            <v>Never Smoked</v>
          </cell>
          <cell r="AR524">
            <v>3.3521669951162889E-2</v>
          </cell>
          <cell r="AS524">
            <v>3.4129053288713053E-2</v>
          </cell>
          <cell r="AT524">
            <v>3.2373619552958449E-2</v>
          </cell>
          <cell r="AU524">
            <v>3.618435254080031E-2</v>
          </cell>
          <cell r="AV524">
            <v>4.0552772008308036E-2</v>
          </cell>
          <cell r="AW524">
            <v>4.7017083461973863E-2</v>
          </cell>
          <cell r="AX524">
            <v>5.7370441988950277E-2</v>
          </cell>
        </row>
        <row r="525">
          <cell r="G525">
            <v>238295</v>
          </cell>
          <cell r="H525">
            <v>211410</v>
          </cell>
          <cell r="I525">
            <v>261853</v>
          </cell>
          <cell r="J525">
            <v>296997</v>
          </cell>
          <cell r="K525">
            <v>300241</v>
          </cell>
          <cell r="L525">
            <v>210628</v>
          </cell>
          <cell r="M525">
            <v>163333</v>
          </cell>
          <cell r="O525" t="str">
            <v>All people</v>
          </cell>
          <cell r="P525">
            <v>4.8</v>
          </cell>
          <cell r="Q525">
            <v>5</v>
          </cell>
          <cell r="R525">
            <v>4.7</v>
          </cell>
          <cell r="S525">
            <v>5</v>
          </cell>
          <cell r="T525">
            <v>5.2</v>
          </cell>
          <cell r="U525">
            <v>6.9</v>
          </cell>
          <cell r="V525">
            <v>8</v>
          </cell>
          <cell r="Y525" t="str">
            <v>All people</v>
          </cell>
          <cell r="Z525">
            <v>22876.32</v>
          </cell>
          <cell r="AA525">
            <v>21141</v>
          </cell>
          <cell r="AB525">
            <v>24614.182000000001</v>
          </cell>
          <cell r="AC525">
            <v>29699.7</v>
          </cell>
          <cell r="AD525">
            <v>31225.063999999998</v>
          </cell>
          <cell r="AE525">
            <v>29066.664000000004</v>
          </cell>
          <cell r="AF525">
            <v>26133.279999999999</v>
          </cell>
          <cell r="AH525" t="str">
            <v>All people</v>
          </cell>
          <cell r="AI525">
            <v>1</v>
          </cell>
          <cell r="AJ525">
            <v>1</v>
          </cell>
          <cell r="AK525">
            <v>1</v>
          </cell>
          <cell r="AL525">
            <v>1</v>
          </cell>
          <cell r="AM525">
            <v>1</v>
          </cell>
          <cell r="AN525">
            <v>1</v>
          </cell>
          <cell r="AO525">
            <v>1</v>
          </cell>
          <cell r="AQ525" t="str">
            <v>All people</v>
          </cell>
          <cell r="AR525">
            <v>9.6000000000000002E-2</v>
          </cell>
          <cell r="AS525">
            <v>0.1</v>
          </cell>
          <cell r="AT525">
            <v>9.4E-2</v>
          </cell>
          <cell r="AU525">
            <v>0.1</v>
          </cell>
          <cell r="AV525">
            <v>0.10400000000000001</v>
          </cell>
          <cell r="AW525">
            <v>0.13800000000000001</v>
          </cell>
          <cell r="AX525">
            <v>0.16</v>
          </cell>
        </row>
        <row r="526">
          <cell r="G526">
            <v>60476</v>
          </cell>
          <cell r="H526">
            <v>54614</v>
          </cell>
          <cell r="I526">
            <v>69099</v>
          </cell>
          <cell r="J526">
            <v>77382</v>
          </cell>
          <cell r="K526">
            <v>70263</v>
          </cell>
          <cell r="L526">
            <v>63451</v>
          </cell>
          <cell r="M526">
            <v>39619</v>
          </cell>
          <cell r="O526" t="str">
            <v>Current Smoker</v>
          </cell>
          <cell r="P526">
            <v>8.9</v>
          </cell>
          <cell r="Q526">
            <v>10.199999999999999</v>
          </cell>
          <cell r="R526">
            <v>9.4</v>
          </cell>
          <cell r="S526">
            <v>9.3000000000000007</v>
          </cell>
          <cell r="T526">
            <v>10.9</v>
          </cell>
          <cell r="U526">
            <v>12.9</v>
          </cell>
          <cell r="V526">
            <v>16.7</v>
          </cell>
          <cell r="Y526" t="str">
            <v>Current Smoker</v>
          </cell>
          <cell r="Z526">
            <v>10764.728000000001</v>
          </cell>
          <cell r="AA526">
            <v>11141.255999999999</v>
          </cell>
          <cell r="AB526">
            <v>12990.611999999999</v>
          </cell>
          <cell r="AC526">
            <v>14393.052000000001</v>
          </cell>
          <cell r="AD526">
            <v>15317.334000000001</v>
          </cell>
          <cell r="AE526">
            <v>16370.358</v>
          </cell>
          <cell r="AF526">
            <v>13232.745999999999</v>
          </cell>
          <cell r="AH526" t="str">
            <v>Current Smoker</v>
          </cell>
          <cell r="AI526">
            <v>0.25378627331668729</v>
          </cell>
          <cell r="AJ526">
            <v>0.25833215079702948</v>
          </cell>
          <cell r="AK526">
            <v>0.26388469866680925</v>
          </cell>
          <cell r="AL526">
            <v>0.26054808634430648</v>
          </cell>
          <cell r="AM526">
            <v>0.23402200232479908</v>
          </cell>
          <cell r="AN526">
            <v>0.30124674782080257</v>
          </cell>
          <cell r="AO526">
            <v>0.24256580115469623</v>
          </cell>
          <cell r="AQ526" t="str">
            <v>Current Smoker</v>
          </cell>
          <cell r="AR526">
            <v>4.5173956650370342E-2</v>
          </cell>
          <cell r="AS526">
            <v>5.2699758762594008E-2</v>
          </cell>
          <cell r="AT526">
            <v>4.9610323349360143E-2</v>
          </cell>
          <cell r="AU526">
            <v>4.8461944060041014E-2</v>
          </cell>
          <cell r="AV526">
            <v>5.1016796506806204E-2</v>
          </cell>
          <cell r="AW526">
            <v>7.772166093776707E-2</v>
          </cell>
          <cell r="AX526">
            <v>8.1016977585668531E-2</v>
          </cell>
        </row>
        <row r="527">
          <cell r="G527">
            <v>103509</v>
          </cell>
          <cell r="H527">
            <v>98247</v>
          </cell>
          <cell r="I527">
            <v>125780</v>
          </cell>
          <cell r="J527">
            <v>131579</v>
          </cell>
          <cell r="K527">
            <v>137013</v>
          </cell>
          <cell r="L527">
            <v>84960</v>
          </cell>
          <cell r="M527">
            <v>81500</v>
          </cell>
          <cell r="O527" t="str">
            <v>Former smoker</v>
          </cell>
          <cell r="P527">
            <v>6.8</v>
          </cell>
          <cell r="Q527">
            <v>7.4</v>
          </cell>
          <cell r="R527">
            <v>6.8</v>
          </cell>
          <cell r="S527">
            <v>7.1</v>
          </cell>
          <cell r="T527">
            <v>8.1</v>
          </cell>
          <cell r="U527">
            <v>11.1</v>
          </cell>
          <cell r="V527">
            <v>11.1</v>
          </cell>
          <cell r="Y527" t="str">
            <v>Former smoker</v>
          </cell>
          <cell r="Z527">
            <v>14077.223999999998</v>
          </cell>
          <cell r="AA527">
            <v>14540.556</v>
          </cell>
          <cell r="AB527">
            <v>17106.080000000002</v>
          </cell>
          <cell r="AC527">
            <v>18684.217999999997</v>
          </cell>
          <cell r="AD527">
            <v>22196.106</v>
          </cell>
          <cell r="AE527">
            <v>18861.12</v>
          </cell>
          <cell r="AF527">
            <v>18093</v>
          </cell>
          <cell r="AH527" t="str">
            <v>Former smoker</v>
          </cell>
          <cell r="AI527">
            <v>0.43437336075033045</v>
          </cell>
          <cell r="AJ527">
            <v>0.46472257698311337</v>
          </cell>
          <cell r="AK527">
            <v>0.48034584289658699</v>
          </cell>
          <cell r="AL527">
            <v>0.44303141109169453</v>
          </cell>
          <cell r="AM527">
            <v>0.45634340413201396</v>
          </cell>
          <cell r="AN527">
            <v>0.40336517462065824</v>
          </cell>
          <cell r="AO527">
            <v>0.49898061016451056</v>
          </cell>
          <cell r="AQ527" t="str">
            <v>Former smoker</v>
          </cell>
          <cell r="AR527">
            <v>5.9074777062044941E-2</v>
          </cell>
          <cell r="AS527">
            <v>6.8778941393500784E-2</v>
          </cell>
          <cell r="AT527">
            <v>6.5327034633935827E-2</v>
          </cell>
          <cell r="AU527">
            <v>6.2910460375020613E-2</v>
          </cell>
          <cell r="AV527">
            <v>7.392763146938626E-2</v>
          </cell>
          <cell r="AW527">
            <v>8.9547068765786123E-2</v>
          </cell>
          <cell r="AX527">
            <v>0.11077369545652134</v>
          </cell>
        </row>
        <row r="528">
          <cell r="G528">
            <v>74310</v>
          </cell>
          <cell r="H528">
            <v>58549</v>
          </cell>
          <cell r="I528">
            <v>66974</v>
          </cell>
          <cell r="J528">
            <v>88036</v>
          </cell>
          <cell r="K528">
            <v>92965</v>
          </cell>
          <cell r="L528">
            <v>62217</v>
          </cell>
          <cell r="M528">
            <v>42214</v>
          </cell>
          <cell r="O528" t="str">
            <v>Never Smoked</v>
          </cell>
          <cell r="P528">
            <v>8.1999999999999993</v>
          </cell>
          <cell r="Q528">
            <v>9.6999999999999993</v>
          </cell>
          <cell r="R528">
            <v>9.4</v>
          </cell>
          <cell r="S528">
            <v>8.6999999999999993</v>
          </cell>
          <cell r="T528">
            <v>9.6</v>
          </cell>
          <cell r="U528">
            <v>12.9</v>
          </cell>
          <cell r="V528">
            <v>15.6</v>
          </cell>
          <cell r="Y528" t="str">
            <v>Never Smoked</v>
          </cell>
          <cell r="Z528">
            <v>12186.84</v>
          </cell>
          <cell r="AA528">
            <v>11358.505999999999</v>
          </cell>
          <cell r="AB528">
            <v>12591.111999999999</v>
          </cell>
          <cell r="AC528">
            <v>15318.263999999999</v>
          </cell>
          <cell r="AD528">
            <v>17849.28</v>
          </cell>
          <cell r="AE528">
            <v>16051.986000000001</v>
          </cell>
          <cell r="AF528">
            <v>13170.768</v>
          </cell>
          <cell r="AH528" t="str">
            <v>Never Smoked</v>
          </cell>
          <cell r="AI528">
            <v>0.31184036593298226</v>
          </cell>
          <cell r="AJ528">
            <v>0.27694527221985715</v>
          </cell>
          <cell r="AK528">
            <v>0.25576945843660376</v>
          </cell>
          <cell r="AL528">
            <v>0.29642050256399899</v>
          </cell>
          <cell r="AM528">
            <v>0.30963459354318695</v>
          </cell>
          <cell r="AN528">
            <v>0.29538807755853924</v>
          </cell>
          <cell r="AO528">
            <v>0.25845358868079321</v>
          </cell>
          <cell r="AQ528" t="str">
            <v>Never Smoked</v>
          </cell>
          <cell r="AR528">
            <v>5.1141820013009084E-2</v>
          </cell>
          <cell r="AS528">
            <v>5.3727382810652279E-2</v>
          </cell>
          <cell r="AT528">
            <v>4.8084658186081514E-2</v>
          </cell>
          <cell r="AU528">
            <v>5.1577167446135823E-2</v>
          </cell>
          <cell r="AV528">
            <v>5.9449841960291891E-2</v>
          </cell>
          <cell r="AW528">
            <v>7.6210124010103131E-2</v>
          </cell>
          <cell r="AX528">
            <v>8.0637519668407473E-2</v>
          </cell>
        </row>
        <row r="529">
          <cell r="G529">
            <v>214844</v>
          </cell>
          <cell r="H529">
            <v>215003</v>
          </cell>
          <cell r="I529">
            <v>266599</v>
          </cell>
          <cell r="J529">
            <v>254837</v>
          </cell>
          <cell r="K529">
            <v>263069</v>
          </cell>
          <cell r="L529">
            <v>197486</v>
          </cell>
          <cell r="M529">
            <v>155227</v>
          </cell>
          <cell r="O529" t="str">
            <v>All people</v>
          </cell>
          <cell r="P529">
            <v>4.8</v>
          </cell>
          <cell r="Q529">
            <v>5</v>
          </cell>
          <cell r="R529">
            <v>4.7</v>
          </cell>
          <cell r="S529">
            <v>5</v>
          </cell>
          <cell r="T529">
            <v>5.7</v>
          </cell>
          <cell r="U529">
            <v>8.1</v>
          </cell>
          <cell r="V529">
            <v>8</v>
          </cell>
          <cell r="Y529" t="str">
            <v>All people</v>
          </cell>
          <cell r="Z529">
            <v>20625.023999999998</v>
          </cell>
          <cell r="AA529">
            <v>21500.3</v>
          </cell>
          <cell r="AB529">
            <v>25060.306</v>
          </cell>
          <cell r="AC529">
            <v>25483.7</v>
          </cell>
          <cell r="AD529">
            <v>29989.866000000002</v>
          </cell>
          <cell r="AE529">
            <v>31992.731999999996</v>
          </cell>
          <cell r="AF529">
            <v>24836.32</v>
          </cell>
          <cell r="AH529" t="str">
            <v>All people</v>
          </cell>
          <cell r="AI529">
            <v>1</v>
          </cell>
          <cell r="AJ529">
            <v>1</v>
          </cell>
          <cell r="AK529">
            <v>1</v>
          </cell>
          <cell r="AL529">
            <v>1</v>
          </cell>
          <cell r="AM529">
            <v>1</v>
          </cell>
          <cell r="AN529">
            <v>1</v>
          </cell>
          <cell r="AO529">
            <v>1</v>
          </cell>
          <cell r="AQ529" t="str">
            <v>All people</v>
          </cell>
          <cell r="AR529">
            <v>9.6000000000000002E-2</v>
          </cell>
          <cell r="AS529">
            <v>0.1</v>
          </cell>
          <cell r="AT529">
            <v>9.4E-2</v>
          </cell>
          <cell r="AU529">
            <v>0.1</v>
          </cell>
          <cell r="AV529">
            <v>0.114</v>
          </cell>
          <cell r="AW529">
            <v>0.16200000000000001</v>
          </cell>
          <cell r="AX529">
            <v>0.16</v>
          </cell>
        </row>
        <row r="530">
          <cell r="G530">
            <v>66014</v>
          </cell>
          <cell r="H530">
            <v>57457</v>
          </cell>
          <cell r="I530">
            <v>73516</v>
          </cell>
          <cell r="J530">
            <v>77827</v>
          </cell>
          <cell r="K530">
            <v>82555</v>
          </cell>
          <cell r="L530">
            <v>66937</v>
          </cell>
          <cell r="M530">
            <v>37896</v>
          </cell>
          <cell r="O530" t="str">
            <v>Current Smoker</v>
          </cell>
          <cell r="P530">
            <v>8.5</v>
          </cell>
          <cell r="Q530">
            <v>9.6999999999999993</v>
          </cell>
          <cell r="R530">
            <v>9.1</v>
          </cell>
          <cell r="S530">
            <v>9.3000000000000007</v>
          </cell>
          <cell r="T530">
            <v>10.199999999999999</v>
          </cell>
          <cell r="U530">
            <v>12.3</v>
          </cell>
          <cell r="V530">
            <v>16.7</v>
          </cell>
          <cell r="Y530" t="str">
            <v>Current Smoker</v>
          </cell>
          <cell r="Z530">
            <v>11222.38</v>
          </cell>
          <cell r="AA530">
            <v>11146.657999999998</v>
          </cell>
          <cell r="AB530">
            <v>13379.912</v>
          </cell>
          <cell r="AC530">
            <v>14475.822000000002</v>
          </cell>
          <cell r="AD530">
            <v>16841.219999999998</v>
          </cell>
          <cell r="AE530">
            <v>16466.502</v>
          </cell>
          <cell r="AF530">
            <v>12657.263999999999</v>
          </cell>
          <cell r="AH530" t="str">
            <v>Current Smoker</v>
          </cell>
          <cell r="AI530">
            <v>0.30726480609186202</v>
          </cell>
          <cell r="AJ530">
            <v>0.26723813156095494</v>
          </cell>
          <cell r="AK530">
            <v>0.27575497282435418</v>
          </cell>
          <cell r="AL530">
            <v>0.30539913748788439</v>
          </cell>
          <cell r="AM530">
            <v>0.31381500670926638</v>
          </cell>
          <cell r="AN530">
            <v>0.33894554550702327</v>
          </cell>
          <cell r="AO530">
            <v>0.2441327861776624</v>
          </cell>
          <cell r="AQ530" t="str">
            <v>Current Smoker</v>
          </cell>
          <cell r="AR530">
            <v>5.2235017035616539E-2</v>
          </cell>
          <cell r="AS530">
            <v>5.184419752282525E-2</v>
          </cell>
          <cell r="AT530">
            <v>5.0187405054032456E-2</v>
          </cell>
          <cell r="AU530">
            <v>5.6804239572746502E-2</v>
          </cell>
          <cell r="AV530">
            <v>6.4018261368690335E-2</v>
          </cell>
          <cell r="AW530">
            <v>8.3380604194727731E-2</v>
          </cell>
          <cell r="AX530">
            <v>8.1540350583339249E-2</v>
          </cell>
        </row>
        <row r="531">
          <cell r="G531">
            <v>111449</v>
          </cell>
          <cell r="H531">
            <v>115032</v>
          </cell>
          <cell r="I531">
            <v>147505</v>
          </cell>
          <cell r="J531">
            <v>124428</v>
          </cell>
          <cell r="K531">
            <v>132468</v>
          </cell>
          <cell r="L531">
            <v>101393</v>
          </cell>
          <cell r="M531">
            <v>77221</v>
          </cell>
          <cell r="O531" t="str">
            <v>Former smoker</v>
          </cell>
          <cell r="P531">
            <v>6.8</v>
          </cell>
          <cell r="Q531">
            <v>7.2</v>
          </cell>
          <cell r="R531">
            <v>6.8</v>
          </cell>
          <cell r="S531">
            <v>8</v>
          </cell>
          <cell r="T531">
            <v>9.1</v>
          </cell>
          <cell r="U531">
            <v>9.9</v>
          </cell>
          <cell r="V531">
            <v>11.4</v>
          </cell>
          <cell r="Y531" t="str">
            <v>Former smoker</v>
          </cell>
          <cell r="Z531">
            <v>15157.063999999998</v>
          </cell>
          <cell r="AA531">
            <v>16564.608</v>
          </cell>
          <cell r="AB531">
            <v>20060.68</v>
          </cell>
          <cell r="AC531">
            <v>19908.48</v>
          </cell>
          <cell r="AD531">
            <v>24109.175999999999</v>
          </cell>
          <cell r="AE531">
            <v>20075.814000000002</v>
          </cell>
          <cell r="AF531">
            <v>17606.387999999999</v>
          </cell>
          <cell r="AH531" t="str">
            <v>Former smoker</v>
          </cell>
          <cell r="AI531">
            <v>0.51874383273444913</v>
          </cell>
          <cell r="AJ531">
            <v>0.53502509267312548</v>
          </cell>
          <cell r="AK531">
            <v>0.55328414585200991</v>
          </cell>
          <cell r="AL531">
            <v>0.48826504785411851</v>
          </cell>
          <cell r="AM531">
            <v>0.50354849868285512</v>
          </cell>
          <cell r="AN531">
            <v>0.51341867271604058</v>
          </cell>
          <cell r="AO531">
            <v>0.49747144504499863</v>
          </cell>
          <cell r="AQ531" t="str">
            <v>Former smoker</v>
          </cell>
          <cell r="AR531">
            <v>7.0549161251885081E-2</v>
          </cell>
          <cell r="AS531">
            <v>7.7043613344930068E-2</v>
          </cell>
          <cell r="AT531">
            <v>7.5246643835873345E-2</v>
          </cell>
          <cell r="AU531">
            <v>7.8122407656658954E-2</v>
          </cell>
          <cell r="AV531">
            <v>9.1645826760279631E-2</v>
          </cell>
          <cell r="AW531">
            <v>0.10165689719777603</v>
          </cell>
          <cell r="AX531">
            <v>0.11342348947025968</v>
          </cell>
        </row>
        <row r="532">
          <cell r="G532">
            <v>37381</v>
          </cell>
          <cell r="H532">
            <v>42514</v>
          </cell>
          <cell r="I532">
            <v>45578</v>
          </cell>
          <cell r="J532">
            <v>52582</v>
          </cell>
          <cell r="K532">
            <v>48046</v>
          </cell>
          <cell r="L532">
            <v>29156</v>
          </cell>
          <cell r="M532">
            <v>40110</v>
          </cell>
          <cell r="O532" t="str">
            <v>Never Smoked</v>
          </cell>
          <cell r="P532">
            <v>11.6</v>
          </cell>
          <cell r="Q532">
            <v>11.4</v>
          </cell>
          <cell r="R532">
            <v>11.3</v>
          </cell>
          <cell r="S532">
            <v>11.3</v>
          </cell>
          <cell r="T532">
            <v>13.6</v>
          </cell>
          <cell r="U532">
            <v>19.899999999999999</v>
          </cell>
          <cell r="V532">
            <v>15.6</v>
          </cell>
          <cell r="Y532" t="str">
            <v>Never Smoked</v>
          </cell>
          <cell r="Z532">
            <v>8672.3919999999998</v>
          </cell>
          <cell r="AA532">
            <v>9693.1920000000009</v>
          </cell>
          <cell r="AB532">
            <v>10300.628000000001</v>
          </cell>
          <cell r="AC532">
            <v>11883.532000000001</v>
          </cell>
          <cell r="AD532">
            <v>13068.511999999999</v>
          </cell>
          <cell r="AE532">
            <v>11604.087999999998</v>
          </cell>
          <cell r="AF532">
            <v>12514.32</v>
          </cell>
          <cell r="AH532" t="str">
            <v>Never Smoked</v>
          </cell>
          <cell r="AI532">
            <v>0.17399136117368882</v>
          </cell>
          <cell r="AJ532">
            <v>0.19773677576591955</v>
          </cell>
          <cell r="AK532">
            <v>0.17096088132363588</v>
          </cell>
          <cell r="AL532">
            <v>0.20633581465799708</v>
          </cell>
          <cell r="AM532">
            <v>0.18263649460787854</v>
          </cell>
          <cell r="AN532">
            <v>0.14763578177693609</v>
          </cell>
          <cell r="AO532">
            <v>0.258395768777339</v>
          </cell>
          <cell r="AQ532" t="str">
            <v>Never Smoked</v>
          </cell>
          <cell r="AR532">
            <v>4.0365995792295807E-2</v>
          </cell>
          <cell r="AS532">
            <v>4.5083984874629654E-2</v>
          </cell>
          <cell r="AT532">
            <v>3.8637159179141706E-2</v>
          </cell>
          <cell r="AU532">
            <v>4.6631894112707337E-2</v>
          </cell>
          <cell r="AV532">
            <v>4.9677126533342955E-2</v>
          </cell>
          <cell r="AW532">
            <v>5.875904114722056E-2</v>
          </cell>
          <cell r="AX532">
            <v>8.0619479858529755E-2</v>
          </cell>
        </row>
        <row r="533">
          <cell r="G533">
            <v>183837</v>
          </cell>
          <cell r="H533">
            <v>165120</v>
          </cell>
          <cell r="I533">
            <v>190817</v>
          </cell>
          <cell r="J533">
            <v>198424</v>
          </cell>
          <cell r="K533">
            <v>239350</v>
          </cell>
          <cell r="L533">
            <v>190024</v>
          </cell>
          <cell r="M533">
            <v>164776</v>
          </cell>
          <cell r="O533" t="str">
            <v>All people</v>
          </cell>
          <cell r="P533">
            <v>5.0999999999999996</v>
          </cell>
          <cell r="Q533">
            <v>4.7</v>
          </cell>
          <cell r="R533">
            <v>4.5</v>
          </cell>
          <cell r="S533">
            <v>4.8</v>
          </cell>
          <cell r="T533">
            <v>4.3</v>
          </cell>
          <cell r="U533">
            <v>5.2</v>
          </cell>
          <cell r="V533">
            <v>5.0999999999999996</v>
          </cell>
          <cell r="Y533" t="str">
            <v>All people</v>
          </cell>
          <cell r="Z533">
            <v>18751.374</v>
          </cell>
          <cell r="AA533">
            <v>15521.28</v>
          </cell>
          <cell r="AB533">
            <v>17173.53</v>
          </cell>
          <cell r="AC533">
            <v>19048.703999999998</v>
          </cell>
          <cell r="AD533">
            <v>20584.099999999999</v>
          </cell>
          <cell r="AE533">
            <v>19762.495999999999</v>
          </cell>
          <cell r="AF533">
            <v>16807.151999999998</v>
          </cell>
          <cell r="AH533" t="str">
            <v>All people</v>
          </cell>
          <cell r="AI533">
            <v>1</v>
          </cell>
          <cell r="AJ533">
            <v>1</v>
          </cell>
          <cell r="AK533">
            <v>1</v>
          </cell>
          <cell r="AL533">
            <v>1</v>
          </cell>
          <cell r="AM533">
            <v>1</v>
          </cell>
          <cell r="AN533">
            <v>1</v>
          </cell>
          <cell r="AO533">
            <v>1</v>
          </cell>
          <cell r="AQ533" t="str">
            <v>All people</v>
          </cell>
          <cell r="AR533">
            <v>0.10199999999999999</v>
          </cell>
          <cell r="AS533">
            <v>9.4E-2</v>
          </cell>
          <cell r="AT533">
            <v>0.09</v>
          </cell>
          <cell r="AU533">
            <v>9.6000000000000002E-2</v>
          </cell>
          <cell r="AV533">
            <v>8.5999999999999993E-2</v>
          </cell>
          <cell r="AW533">
            <v>0.10400000000000001</v>
          </cell>
          <cell r="AX533">
            <v>0.10199999999999999</v>
          </cell>
        </row>
        <row r="534">
          <cell r="G534">
            <v>24721</v>
          </cell>
          <cell r="H534">
            <v>18253</v>
          </cell>
          <cell r="I534">
            <v>22701</v>
          </cell>
          <cell r="J534">
            <v>23722</v>
          </cell>
          <cell r="K534">
            <v>25793</v>
          </cell>
          <cell r="L534">
            <v>24961</v>
          </cell>
          <cell r="M534">
            <v>15057</v>
          </cell>
          <cell r="O534" t="str">
            <v>Current Smoker</v>
          </cell>
          <cell r="P534">
            <v>12.9</v>
          </cell>
          <cell r="Q534">
            <v>13.7</v>
          </cell>
          <cell r="R534">
            <v>12.1</v>
          </cell>
          <cell r="S534">
            <v>12.5</v>
          </cell>
          <cell r="T534">
            <v>12.3</v>
          </cell>
          <cell r="U534">
            <v>13.3</v>
          </cell>
          <cell r="V534">
            <v>16.2</v>
          </cell>
          <cell r="Y534" t="str">
            <v>Current Smoker</v>
          </cell>
          <cell r="Z534">
            <v>6378.018</v>
          </cell>
          <cell r="AA534">
            <v>5001.3219999999992</v>
          </cell>
          <cell r="AB534">
            <v>5493.6419999999998</v>
          </cell>
          <cell r="AC534">
            <v>5930.5</v>
          </cell>
          <cell r="AD534">
            <v>6345.0780000000004</v>
          </cell>
          <cell r="AE534">
            <v>6639.6260000000011</v>
          </cell>
          <cell r="AF534">
            <v>4878.4679999999998</v>
          </cell>
          <cell r="AH534" t="str">
            <v>Current Smoker</v>
          </cell>
          <cell r="AI534">
            <v>0.13447238586356391</v>
          </cell>
          <cell r="AJ534">
            <v>0.11054384689922481</v>
          </cell>
          <cell r="AK534">
            <v>0.1189673876017336</v>
          </cell>
          <cell r="AL534">
            <v>0.11955207031407492</v>
          </cell>
          <cell r="AM534">
            <v>0.10776269062043033</v>
          </cell>
          <cell r="AN534">
            <v>0.13135709173578075</v>
          </cell>
          <cell r="AO534">
            <v>9.1378598825071614E-2</v>
          </cell>
          <cell r="AQ534" t="str">
            <v>Current Smoker</v>
          </cell>
          <cell r="AR534">
            <v>3.4693875552799486E-2</v>
          </cell>
          <cell r="AS534">
            <v>3.0289014050387596E-2</v>
          </cell>
          <cell r="AT534">
            <v>2.8790107799619529E-2</v>
          </cell>
          <cell r="AU534">
            <v>2.9888017578518729E-2</v>
          </cell>
          <cell r="AV534">
            <v>2.6509621892625863E-2</v>
          </cell>
          <cell r="AW534">
            <v>3.494098640171768E-2</v>
          </cell>
          <cell r="AX534">
            <v>2.9606666019323203E-2</v>
          </cell>
        </row>
        <row r="535">
          <cell r="G535">
            <v>93947</v>
          </cell>
          <cell r="H535">
            <v>97743</v>
          </cell>
          <cell r="I535">
            <v>109251</v>
          </cell>
          <cell r="J535">
            <v>125714</v>
          </cell>
          <cell r="K535">
            <v>139469</v>
          </cell>
          <cell r="L535">
            <v>104376</v>
          </cell>
          <cell r="M535">
            <v>102425</v>
          </cell>
          <cell r="O535" t="str">
            <v>Former smoker</v>
          </cell>
          <cell r="P535">
            <v>7.2</v>
          </cell>
          <cell r="Q535">
            <v>5.9</v>
          </cell>
          <cell r="R535">
            <v>5.5</v>
          </cell>
          <cell r="S535">
            <v>5.2</v>
          </cell>
          <cell r="T535">
            <v>5.4</v>
          </cell>
          <cell r="U535">
            <v>6.4</v>
          </cell>
          <cell r="V535">
            <v>6.3</v>
          </cell>
          <cell r="Y535" t="str">
            <v>Former smoker</v>
          </cell>
          <cell r="Z535">
            <v>13528.368</v>
          </cell>
          <cell r="AA535">
            <v>11533.674000000001</v>
          </cell>
          <cell r="AB535">
            <v>12017.61</v>
          </cell>
          <cell r="AC535">
            <v>13074.256000000001</v>
          </cell>
          <cell r="AD535">
            <v>15062.652000000002</v>
          </cell>
          <cell r="AE535">
            <v>13360.128000000001</v>
          </cell>
          <cell r="AF535">
            <v>12905.55</v>
          </cell>
          <cell r="AH535" t="str">
            <v>Former smoker</v>
          </cell>
          <cell r="AI535">
            <v>0.51103423141152216</v>
          </cell>
          <cell r="AJ535">
            <v>0.59195130813953489</v>
          </cell>
          <cell r="AK535">
            <v>0.57254332685242926</v>
          </cell>
          <cell r="AL535">
            <v>0.6335624722815788</v>
          </cell>
          <cell r="AM535">
            <v>0.58269897639440149</v>
          </cell>
          <cell r="AN535">
            <v>0.54927798593861832</v>
          </cell>
          <cell r="AO535">
            <v>0.62160144681264262</v>
          </cell>
          <cell r="AQ535" t="str">
            <v>Former smoker</v>
          </cell>
          <cell r="AR535">
            <v>7.3588929323259195E-2</v>
          </cell>
          <cell r="AS535">
            <v>6.9850254360465117E-2</v>
          </cell>
          <cell r="AT535">
            <v>6.2979765953767211E-2</v>
          </cell>
          <cell r="AU535">
            <v>6.5890497117284189E-2</v>
          </cell>
          <cell r="AV535">
            <v>6.2931489450595374E-2</v>
          </cell>
          <cell r="AW535">
            <v>7.0307582200143146E-2</v>
          </cell>
          <cell r="AX535">
            <v>7.832178229839297E-2</v>
          </cell>
        </row>
        <row r="536">
          <cell r="G536">
            <v>65169</v>
          </cell>
          <cell r="H536">
            <v>49124</v>
          </cell>
          <cell r="I536">
            <v>58865</v>
          </cell>
          <cell r="J536">
            <v>48988</v>
          </cell>
          <cell r="K536">
            <v>74088</v>
          </cell>
          <cell r="L536">
            <v>60687</v>
          </cell>
          <cell r="M536">
            <v>47294</v>
          </cell>
          <cell r="O536" t="str">
            <v>Never Smoked</v>
          </cell>
          <cell r="P536">
            <v>7.8</v>
          </cell>
          <cell r="Q536">
            <v>8.6</v>
          </cell>
          <cell r="R536">
            <v>7.6</v>
          </cell>
          <cell r="S536">
            <v>8.9</v>
          </cell>
          <cell r="T536">
            <v>7.3</v>
          </cell>
          <cell r="U536">
            <v>8.4</v>
          </cell>
          <cell r="V536">
            <v>9.4</v>
          </cell>
          <cell r="Y536" t="str">
            <v>Never Smoked</v>
          </cell>
          <cell r="Z536">
            <v>10166.364</v>
          </cell>
          <cell r="AA536">
            <v>8449.3279999999995</v>
          </cell>
          <cell r="AB536">
            <v>8947.48</v>
          </cell>
          <cell r="AC536">
            <v>8719.8639999999996</v>
          </cell>
          <cell r="AD536">
            <v>10816.848</v>
          </cell>
          <cell r="AE536">
            <v>10195.416000000001</v>
          </cell>
          <cell r="AF536">
            <v>8891.2720000000008</v>
          </cell>
          <cell r="AH536" t="str">
            <v>Never Smoked</v>
          </cell>
          <cell r="AI536">
            <v>0.35449338272491393</v>
          </cell>
          <cell r="AJ536">
            <v>0.2975048449612403</v>
          </cell>
          <cell r="AK536">
            <v>0.3084892855458371</v>
          </cell>
          <cell r="AL536">
            <v>0.24688545740434625</v>
          </cell>
          <cell r="AM536">
            <v>0.30953833298516814</v>
          </cell>
          <cell r="AN536">
            <v>0.31936492232560099</v>
          </cell>
          <cell r="AO536">
            <v>0.28701995436228578</v>
          </cell>
          <cell r="AQ536" t="str">
            <v>Never Smoked</v>
          </cell>
          <cell r="AR536">
            <v>5.5300967705086572E-2</v>
          </cell>
          <cell r="AS536">
            <v>5.1170833333333325E-2</v>
          </cell>
          <cell r="AT536">
            <v>4.6890371402967236E-2</v>
          </cell>
          <cell r="AU536">
            <v>4.3945611417973637E-2</v>
          </cell>
          <cell r="AV536">
            <v>4.5192596615834545E-2</v>
          </cell>
          <cell r="AW536">
            <v>5.3653306950700967E-2</v>
          </cell>
          <cell r="AX536">
            <v>5.3959751420109725E-2</v>
          </cell>
        </row>
        <row r="537">
          <cell r="G537">
            <v>105987</v>
          </cell>
          <cell r="H537">
            <v>92930</v>
          </cell>
          <cell r="I537">
            <v>99965</v>
          </cell>
          <cell r="J537">
            <v>104374</v>
          </cell>
          <cell r="K537">
            <v>132452</v>
          </cell>
          <cell r="L537">
            <v>104976</v>
          </cell>
          <cell r="M537">
            <v>91313</v>
          </cell>
          <cell r="O537" t="str">
            <v>All people</v>
          </cell>
          <cell r="P537">
            <v>6.2</v>
          </cell>
          <cell r="Q537">
            <v>6</v>
          </cell>
          <cell r="R537">
            <v>5.7</v>
          </cell>
          <cell r="S537">
            <v>5.9</v>
          </cell>
          <cell r="T537">
            <v>5.4</v>
          </cell>
          <cell r="U537">
            <v>6.4</v>
          </cell>
          <cell r="V537">
            <v>6.6</v>
          </cell>
          <cell r="Y537" t="str">
            <v>All people</v>
          </cell>
          <cell r="Z537">
            <v>13142.388000000001</v>
          </cell>
          <cell r="AA537">
            <v>11151.6</v>
          </cell>
          <cell r="AB537">
            <v>11396.01</v>
          </cell>
          <cell r="AC537">
            <v>12316.132000000001</v>
          </cell>
          <cell r="AD537">
            <v>14304.816000000001</v>
          </cell>
          <cell r="AE537">
            <v>13436.928</v>
          </cell>
          <cell r="AF537">
            <v>12053.315999999999</v>
          </cell>
          <cell r="AH537" t="str">
            <v>All people</v>
          </cell>
          <cell r="AI537">
            <v>1</v>
          </cell>
          <cell r="AJ537">
            <v>1</v>
          </cell>
          <cell r="AK537">
            <v>1</v>
          </cell>
          <cell r="AL537">
            <v>1</v>
          </cell>
          <cell r="AM537">
            <v>1</v>
          </cell>
          <cell r="AN537">
            <v>1</v>
          </cell>
          <cell r="AO537">
            <v>1</v>
          </cell>
          <cell r="AQ537" t="str">
            <v>All people</v>
          </cell>
          <cell r="AR537">
            <v>0.124</v>
          </cell>
          <cell r="AS537">
            <v>0.12</v>
          </cell>
          <cell r="AT537">
            <v>0.114</v>
          </cell>
          <cell r="AU537">
            <v>0.11800000000000001</v>
          </cell>
          <cell r="AV537">
            <v>0.10800000000000001</v>
          </cell>
          <cell r="AW537">
            <v>0.128</v>
          </cell>
          <cell r="AX537">
            <v>0.13200000000000001</v>
          </cell>
        </row>
        <row r="538">
          <cell r="G538">
            <v>13300</v>
          </cell>
          <cell r="H538">
            <v>10398</v>
          </cell>
          <cell r="I538">
            <v>12009</v>
          </cell>
          <cell r="J538">
            <v>13352</v>
          </cell>
          <cell r="K538">
            <v>16684</v>
          </cell>
          <cell r="L538">
            <v>14146</v>
          </cell>
          <cell r="M538">
            <v>6908</v>
          </cell>
          <cell r="O538" t="str">
            <v>Current Smoker</v>
          </cell>
          <cell r="P538">
            <v>17.600000000000001</v>
          </cell>
          <cell r="Q538">
            <v>18.399999999999999</v>
          </cell>
          <cell r="R538">
            <v>16.3</v>
          </cell>
          <cell r="S538">
            <v>16.600000000000001</v>
          </cell>
          <cell r="T538">
            <v>15.4</v>
          </cell>
          <cell r="U538">
            <v>17.5</v>
          </cell>
          <cell r="V538">
            <v>25.7</v>
          </cell>
          <cell r="Y538" t="str">
            <v>Current Smoker</v>
          </cell>
          <cell r="Z538">
            <v>4681.6000000000004</v>
          </cell>
          <cell r="AA538">
            <v>3826.4639999999995</v>
          </cell>
          <cell r="AB538">
            <v>3914.9340000000002</v>
          </cell>
          <cell r="AC538">
            <v>4432.8640000000005</v>
          </cell>
          <cell r="AD538">
            <v>5138.6720000000005</v>
          </cell>
          <cell r="AE538">
            <v>4951.1000000000004</v>
          </cell>
          <cell r="AF538">
            <v>3550.712</v>
          </cell>
          <cell r="AH538" t="str">
            <v>Current Smoker</v>
          </cell>
          <cell r="AI538">
            <v>0.12548708803909914</v>
          </cell>
          <cell r="AJ538">
            <v>0.11189067039707307</v>
          </cell>
          <cell r="AK538">
            <v>0.12013204621617567</v>
          </cell>
          <cell r="AL538">
            <v>0.12792457891812137</v>
          </cell>
          <cell r="AM538">
            <v>0.12596261287107782</v>
          </cell>
          <cell r="AN538">
            <v>0.13475461057765584</v>
          </cell>
          <cell r="AO538">
            <v>7.565187870292292E-2</v>
          </cell>
          <cell r="AQ538" t="str">
            <v>Current Smoker</v>
          </cell>
          <cell r="AR538">
            <v>4.4171454989762902E-2</v>
          </cell>
          <cell r="AS538">
            <v>4.1175766706122892E-2</v>
          </cell>
          <cell r="AT538">
            <v>3.9163047066473271E-2</v>
          </cell>
          <cell r="AU538">
            <v>4.2470960200816296E-2</v>
          </cell>
          <cell r="AV538">
            <v>3.8796484764291969E-2</v>
          </cell>
          <cell r="AW538">
            <v>4.7164113702179537E-2</v>
          </cell>
          <cell r="AX538">
            <v>3.8885065653302381E-2</v>
          </cell>
        </row>
        <row r="539">
          <cell r="G539">
            <v>42415</v>
          </cell>
          <cell r="H539">
            <v>44756</v>
          </cell>
          <cell r="I539">
            <v>49439</v>
          </cell>
          <cell r="J539">
            <v>59440</v>
          </cell>
          <cell r="K539">
            <v>63878</v>
          </cell>
          <cell r="L539">
            <v>43397</v>
          </cell>
          <cell r="M539">
            <v>51033</v>
          </cell>
          <cell r="O539" t="str">
            <v>Former smoker</v>
          </cell>
          <cell r="P539">
            <v>10</v>
          </cell>
          <cell r="Q539">
            <v>9.1999999999999993</v>
          </cell>
          <cell r="R539">
            <v>8.4</v>
          </cell>
          <cell r="S539">
            <v>8</v>
          </cell>
          <cell r="T539">
            <v>7.9</v>
          </cell>
          <cell r="U539">
            <v>10.3</v>
          </cell>
          <cell r="V539">
            <v>8.9</v>
          </cell>
          <cell r="Y539" t="str">
            <v>Former smoker</v>
          </cell>
          <cell r="Z539">
            <v>8483</v>
          </cell>
          <cell r="AA539">
            <v>8235.1039999999994</v>
          </cell>
          <cell r="AB539">
            <v>8305.7520000000004</v>
          </cell>
          <cell r="AC539">
            <v>9510.4</v>
          </cell>
          <cell r="AD539">
            <v>10092.724</v>
          </cell>
          <cell r="AE539">
            <v>8939.7820000000011</v>
          </cell>
          <cell r="AF539">
            <v>9083.8739999999998</v>
          </cell>
          <cell r="AH539" t="str">
            <v>Former smoker</v>
          </cell>
          <cell r="AI539">
            <v>0.40019058941190899</v>
          </cell>
          <cell r="AJ539">
            <v>0.48160981383837298</v>
          </cell>
          <cell r="AK539">
            <v>0.49456309708397939</v>
          </cell>
          <cell r="AL539">
            <v>0.56949048613639408</v>
          </cell>
          <cell r="AM539">
            <v>0.48227282336242561</v>
          </cell>
          <cell r="AN539">
            <v>0.41339925316262766</v>
          </cell>
          <cell r="AO539">
            <v>0.55887989661932036</v>
          </cell>
          <cell r="AQ539" t="str">
            <v>Former smoker</v>
          </cell>
          <cell r="AR539">
            <v>8.0038117882381798E-2</v>
          </cell>
          <cell r="AS539">
            <v>8.8616205746260626E-2</v>
          </cell>
          <cell r="AT539">
            <v>8.3086600310108547E-2</v>
          </cell>
          <cell r="AU539">
            <v>9.1118477781823054E-2</v>
          </cell>
          <cell r="AV539">
            <v>7.619910609126325E-2</v>
          </cell>
          <cell r="AW539">
            <v>8.5160246151501293E-2</v>
          </cell>
          <cell r="AX539">
            <v>9.9480621598239033E-2</v>
          </cell>
        </row>
        <row r="540">
          <cell r="G540">
            <v>50272</v>
          </cell>
          <cell r="H540">
            <v>37776</v>
          </cell>
          <cell r="I540">
            <v>38517</v>
          </cell>
          <cell r="J540">
            <v>31582</v>
          </cell>
          <cell r="K540">
            <v>51890</v>
          </cell>
          <cell r="L540">
            <v>47433</v>
          </cell>
          <cell r="M540">
            <v>33372</v>
          </cell>
          <cell r="O540" t="str">
            <v>Never Smoked</v>
          </cell>
          <cell r="P540">
            <v>8.9</v>
          </cell>
          <cell r="Q540">
            <v>9.9</v>
          </cell>
          <cell r="R540">
            <v>9.6</v>
          </cell>
          <cell r="S540">
            <v>10.9</v>
          </cell>
          <cell r="T540">
            <v>8.6999999999999993</v>
          </cell>
          <cell r="U540">
            <v>9.6999999999999993</v>
          </cell>
          <cell r="V540">
            <v>11.5</v>
          </cell>
          <cell r="Y540" t="str">
            <v>Never Smoked</v>
          </cell>
          <cell r="Z540">
            <v>8948.4160000000011</v>
          </cell>
          <cell r="AA540">
            <v>7479.6480000000001</v>
          </cell>
          <cell r="AB540">
            <v>7395.2640000000001</v>
          </cell>
          <cell r="AC540">
            <v>6884.8760000000002</v>
          </cell>
          <cell r="AD540">
            <v>9028.8599999999988</v>
          </cell>
          <cell r="AE540">
            <v>9202.0020000000004</v>
          </cell>
          <cell r="AF540">
            <v>7675.56</v>
          </cell>
          <cell r="AH540" t="str">
            <v>Never Smoked</v>
          </cell>
          <cell r="AI540">
            <v>0.47432232254899187</v>
          </cell>
          <cell r="AJ540">
            <v>0.40649951576455395</v>
          </cell>
          <cell r="AK540">
            <v>0.38530485669984493</v>
          </cell>
          <cell r="AL540">
            <v>0.3025849349454845</v>
          </cell>
          <cell r="AM540">
            <v>0.39176456376649654</v>
          </cell>
          <cell r="AN540">
            <v>0.45184613625971648</v>
          </cell>
          <cell r="AO540">
            <v>0.36546822467775675</v>
          </cell>
          <cell r="AQ540" t="str">
            <v>Never Smoked</v>
          </cell>
          <cell r="AR540">
            <v>8.4429373413720546E-2</v>
          </cell>
          <cell r="AS540">
            <v>8.048690412138168E-2</v>
          </cell>
          <cell r="AT540">
            <v>7.3978532486370221E-2</v>
          </cell>
          <cell r="AU540">
            <v>6.5963515818115617E-2</v>
          </cell>
          <cell r="AV540">
            <v>6.8167034095370393E-2</v>
          </cell>
          <cell r="AW540">
            <v>8.765815043438499E-2</v>
          </cell>
          <cell r="AX540">
            <v>8.4057691675884047E-2</v>
          </cell>
        </row>
        <row r="541">
          <cell r="G541">
            <v>77850</v>
          </cell>
          <cell r="H541">
            <v>72190</v>
          </cell>
          <cell r="I541">
            <v>90852</v>
          </cell>
          <cell r="J541">
            <v>94050</v>
          </cell>
          <cell r="K541">
            <v>106898</v>
          </cell>
          <cell r="L541">
            <v>85048</v>
          </cell>
          <cell r="M541">
            <v>73463</v>
          </cell>
          <cell r="O541" t="str">
            <v>All people</v>
          </cell>
          <cell r="P541">
            <v>7.2</v>
          </cell>
          <cell r="Q541">
            <v>6.9</v>
          </cell>
          <cell r="R541">
            <v>5.8</v>
          </cell>
          <cell r="S541">
            <v>6.2</v>
          </cell>
          <cell r="T541">
            <v>6</v>
          </cell>
          <cell r="U541">
            <v>7.1</v>
          </cell>
          <cell r="V541">
            <v>7.5</v>
          </cell>
          <cell r="Y541" t="str">
            <v>All people</v>
          </cell>
          <cell r="Z541">
            <v>11210.4</v>
          </cell>
          <cell r="AA541">
            <v>9962.2199999999993</v>
          </cell>
          <cell r="AB541">
            <v>10538.832</v>
          </cell>
          <cell r="AC541">
            <v>11662.2</v>
          </cell>
          <cell r="AD541">
            <v>12827.76</v>
          </cell>
          <cell r="AE541">
            <v>12076.815999999999</v>
          </cell>
          <cell r="AF541">
            <v>11019.45</v>
          </cell>
          <cell r="AH541" t="str">
            <v>All people</v>
          </cell>
          <cell r="AI541">
            <v>1</v>
          </cell>
          <cell r="AJ541">
            <v>1</v>
          </cell>
          <cell r="AK541">
            <v>1</v>
          </cell>
          <cell r="AL541">
            <v>1</v>
          </cell>
          <cell r="AM541">
            <v>1</v>
          </cell>
          <cell r="AN541">
            <v>1</v>
          </cell>
          <cell r="AO541">
            <v>1</v>
          </cell>
          <cell r="AQ541" t="str">
            <v>All people</v>
          </cell>
          <cell r="AR541">
            <v>0.14400000000000002</v>
          </cell>
          <cell r="AS541">
            <v>0.13800000000000001</v>
          </cell>
          <cell r="AT541">
            <v>0.11599999999999999</v>
          </cell>
          <cell r="AU541">
            <v>0.124</v>
          </cell>
          <cell r="AV541">
            <v>0.12</v>
          </cell>
          <cell r="AW541">
            <v>0.14199999999999999</v>
          </cell>
          <cell r="AX541">
            <v>0.15</v>
          </cell>
        </row>
        <row r="542">
          <cell r="G542">
            <v>11421</v>
          </cell>
          <cell r="H542">
            <v>7855</v>
          </cell>
          <cell r="I542">
            <v>10692</v>
          </cell>
          <cell r="J542">
            <v>10370</v>
          </cell>
          <cell r="K542">
            <v>9109</v>
          </cell>
          <cell r="L542">
            <v>10815</v>
          </cell>
          <cell r="M542">
            <v>8149</v>
          </cell>
          <cell r="O542" t="str">
            <v>Current Smoker</v>
          </cell>
          <cell r="P542">
            <v>19.100000000000001</v>
          </cell>
          <cell r="Q542">
            <v>22</v>
          </cell>
          <cell r="R542">
            <v>17.899999999999999</v>
          </cell>
          <cell r="S542">
            <v>18.899999999999999</v>
          </cell>
          <cell r="T542">
            <v>20.5</v>
          </cell>
          <cell r="U542">
            <v>20.7</v>
          </cell>
          <cell r="V542">
            <v>22.2</v>
          </cell>
          <cell r="Y542" t="str">
            <v>Current Smoker</v>
          </cell>
          <cell r="Z542">
            <v>4362.8220000000001</v>
          </cell>
          <cell r="AA542">
            <v>3456.2</v>
          </cell>
          <cell r="AB542">
            <v>3827.7359999999999</v>
          </cell>
          <cell r="AC542">
            <v>3919.8599999999992</v>
          </cell>
          <cell r="AD542">
            <v>3734.69</v>
          </cell>
          <cell r="AE542">
            <v>4477.41</v>
          </cell>
          <cell r="AF542">
            <v>3618.1559999999999</v>
          </cell>
          <cell r="AH542" t="str">
            <v>Current Smoker</v>
          </cell>
          <cell r="AI542">
            <v>0.14670520231213874</v>
          </cell>
          <cell r="AJ542">
            <v>0.10881008449923812</v>
          </cell>
          <cell r="AK542">
            <v>0.11768590674943864</v>
          </cell>
          <cell r="AL542">
            <v>0.11026049973418395</v>
          </cell>
          <cell r="AM542">
            <v>8.5212071320324045E-2</v>
          </cell>
          <cell r="AN542">
            <v>0.12716348415012699</v>
          </cell>
          <cell r="AO542">
            <v>0.11092658889509005</v>
          </cell>
          <cell r="AQ542" t="str">
            <v>Current Smoker</v>
          </cell>
          <cell r="AR542">
            <v>5.6041387283237001E-2</v>
          </cell>
          <cell r="AS542">
            <v>4.7876437179664777E-2</v>
          </cell>
          <cell r="AT542">
            <v>4.2131554616299027E-2</v>
          </cell>
          <cell r="AU542">
            <v>4.167846889952153E-2</v>
          </cell>
          <cell r="AV542">
            <v>3.4936949241332858E-2</v>
          </cell>
          <cell r="AW542">
            <v>5.2645682438152576E-2</v>
          </cell>
          <cell r="AX542">
            <v>4.925140546941998E-2</v>
          </cell>
        </row>
        <row r="543">
          <cell r="G543">
            <v>51532</v>
          </cell>
          <cell r="H543">
            <v>52987</v>
          </cell>
          <cell r="I543">
            <v>59812</v>
          </cell>
          <cell r="J543">
            <v>66274</v>
          </cell>
          <cell r="K543">
            <v>75591</v>
          </cell>
          <cell r="L543">
            <v>60979</v>
          </cell>
          <cell r="M543">
            <v>51392</v>
          </cell>
          <cell r="O543" t="str">
            <v>Former smoker</v>
          </cell>
          <cell r="P543">
            <v>8.9</v>
          </cell>
          <cell r="Q543">
            <v>8.1999999999999993</v>
          </cell>
          <cell r="R543">
            <v>7.6</v>
          </cell>
          <cell r="S543">
            <v>7.4</v>
          </cell>
          <cell r="T543">
            <v>7.1</v>
          </cell>
          <cell r="U543">
            <v>8.4</v>
          </cell>
          <cell r="V543">
            <v>8.9</v>
          </cell>
          <cell r="Y543" t="str">
            <v>Former smoker</v>
          </cell>
          <cell r="Z543">
            <v>9172.6960000000017</v>
          </cell>
          <cell r="AA543">
            <v>8689.8679999999986</v>
          </cell>
          <cell r="AB543">
            <v>9091.4239999999991</v>
          </cell>
          <cell r="AC543">
            <v>9808.5520000000015</v>
          </cell>
          <cell r="AD543">
            <v>10733.921999999999</v>
          </cell>
          <cell r="AE543">
            <v>10244.472000000002</v>
          </cell>
          <cell r="AF543">
            <v>9147.7760000000017</v>
          </cell>
          <cell r="AH543" t="str">
            <v>Former smoker</v>
          </cell>
          <cell r="AI543">
            <v>0.66193962748876045</v>
          </cell>
          <cell r="AJ543">
            <v>0.73399362792630563</v>
          </cell>
          <cell r="AK543">
            <v>0.65834544093690839</v>
          </cell>
          <cell r="AL543">
            <v>0.70466772993088778</v>
          </cell>
          <cell r="AM543">
            <v>0.70713203240472222</v>
          </cell>
          <cell r="AN543">
            <v>0.7169951086445302</v>
          </cell>
          <cell r="AO543">
            <v>0.69956304534255342</v>
          </cell>
          <cell r="AQ543" t="str">
            <v>Former smoker</v>
          </cell>
          <cell r="AR543">
            <v>0.11782525369299936</v>
          </cell>
          <cell r="AS543">
            <v>0.12037495497991411</v>
          </cell>
          <cell r="AT543">
            <v>0.10006850702241006</v>
          </cell>
          <cell r="AU543">
            <v>0.10429082402977138</v>
          </cell>
          <cell r="AV543">
            <v>0.10041274860147055</v>
          </cell>
          <cell r="AW543">
            <v>0.12045517825228108</v>
          </cell>
          <cell r="AX543">
            <v>0.12452222207097451</v>
          </cell>
        </row>
        <row r="544">
          <cell r="G544">
            <v>14897</v>
          </cell>
          <cell r="H544">
            <v>11348</v>
          </cell>
          <cell r="I544">
            <v>20348</v>
          </cell>
          <cell r="J544">
            <v>17406</v>
          </cell>
          <cell r="K544">
            <v>22198</v>
          </cell>
          <cell r="L544">
            <v>13254</v>
          </cell>
          <cell r="M544">
            <v>13922</v>
          </cell>
          <cell r="O544" t="str">
            <v>Never Smoked</v>
          </cell>
          <cell r="P544">
            <v>17</v>
          </cell>
          <cell r="Q544">
            <v>17.600000000000001</v>
          </cell>
          <cell r="R544">
            <v>12.6</v>
          </cell>
          <cell r="S544">
            <v>14.5</v>
          </cell>
          <cell r="T544">
            <v>13.1</v>
          </cell>
          <cell r="U544">
            <v>18.100000000000001</v>
          </cell>
          <cell r="V544">
            <v>17.399999999999999</v>
          </cell>
          <cell r="Y544" t="str">
            <v>Never Smoked</v>
          </cell>
          <cell r="Z544">
            <v>5064.9799999999996</v>
          </cell>
          <cell r="AA544">
            <v>3994.4960000000005</v>
          </cell>
          <cell r="AB544">
            <v>5127.6959999999999</v>
          </cell>
          <cell r="AC544">
            <v>5047.74</v>
          </cell>
          <cell r="AD544">
            <v>5815.8760000000002</v>
          </cell>
          <cell r="AE544">
            <v>4797.9480000000003</v>
          </cell>
          <cell r="AF544">
            <v>4844.8559999999998</v>
          </cell>
          <cell r="AH544" t="str">
            <v>Never Smoked</v>
          </cell>
          <cell r="AI544">
            <v>0.19135517019910084</v>
          </cell>
          <cell r="AJ544">
            <v>0.15719628757445631</v>
          </cell>
          <cell r="AK544">
            <v>0.22396865231365298</v>
          </cell>
          <cell r="AL544">
            <v>0.18507177033492822</v>
          </cell>
          <cell r="AM544">
            <v>0.20765589627495371</v>
          </cell>
          <cell r="AN544">
            <v>0.15584140720534287</v>
          </cell>
          <cell r="AO544">
            <v>0.18951036576235655</v>
          </cell>
          <cell r="AQ544" t="str">
            <v>Never Smoked</v>
          </cell>
          <cell r="AR544">
            <v>6.5060757867694288E-2</v>
          </cell>
          <cell r="AS544">
            <v>5.5333093226208628E-2</v>
          </cell>
          <cell r="AT544">
            <v>5.6440100383040551E-2</v>
          </cell>
          <cell r="AU544">
            <v>5.3670813397129181E-2</v>
          </cell>
          <cell r="AV544">
            <v>5.4405844824037868E-2</v>
          </cell>
          <cell r="AW544">
            <v>5.6414589408334125E-2</v>
          </cell>
          <cell r="AX544">
            <v>6.5949607285300069E-2</v>
          </cell>
        </row>
        <row r="545">
          <cell r="G545">
            <v>2100157</v>
          </cell>
          <cell r="H545">
            <v>1987530</v>
          </cell>
          <cell r="I545">
            <v>2282329</v>
          </cell>
          <cell r="J545">
            <v>2256303</v>
          </cell>
          <cell r="K545">
            <v>2214893</v>
          </cell>
          <cell r="L545">
            <v>1795339</v>
          </cell>
          <cell r="M545">
            <v>1606008</v>
          </cell>
          <cell r="O545" t="str">
            <v>All people</v>
          </cell>
          <cell r="P545">
            <v>1.4</v>
          </cell>
          <cell r="Q545">
            <v>1.8</v>
          </cell>
          <cell r="R545">
            <v>1.5</v>
          </cell>
          <cell r="S545">
            <v>1.6</v>
          </cell>
          <cell r="T545">
            <v>1.8</v>
          </cell>
          <cell r="U545">
            <v>2.2000000000000002</v>
          </cell>
          <cell r="V545">
            <v>2.2999999999999998</v>
          </cell>
          <cell r="Y545" t="str">
            <v>All people</v>
          </cell>
          <cell r="Z545">
            <v>58804.395999999993</v>
          </cell>
          <cell r="AA545">
            <v>71551.08</v>
          </cell>
          <cell r="AB545">
            <v>68469.87</v>
          </cell>
          <cell r="AC545">
            <v>72201.696000000011</v>
          </cell>
          <cell r="AD545">
            <v>79736.148000000001</v>
          </cell>
          <cell r="AE545">
            <v>78994.916000000012</v>
          </cell>
          <cell r="AF545">
            <v>73876.368000000002</v>
          </cell>
          <cell r="AH545" t="str">
            <v>All people</v>
          </cell>
          <cell r="AI545">
            <v>1</v>
          </cell>
          <cell r="AJ545">
            <v>1</v>
          </cell>
          <cell r="AK545">
            <v>1</v>
          </cell>
          <cell r="AL545">
            <v>1</v>
          </cell>
          <cell r="AM545">
            <v>1</v>
          </cell>
          <cell r="AN545">
            <v>1</v>
          </cell>
          <cell r="AO545">
            <v>1</v>
          </cell>
          <cell r="AQ545" t="str">
            <v>All people</v>
          </cell>
          <cell r="AR545">
            <v>2.7999999999999997E-2</v>
          </cell>
          <cell r="AS545">
            <v>3.6000000000000004E-2</v>
          </cell>
          <cell r="AT545">
            <v>0.03</v>
          </cell>
          <cell r="AU545">
            <v>3.2000000000000001E-2</v>
          </cell>
          <cell r="AV545">
            <v>3.6000000000000004E-2</v>
          </cell>
          <cell r="AW545">
            <v>4.4000000000000004E-2</v>
          </cell>
          <cell r="AX545">
            <v>4.5999999999999999E-2</v>
          </cell>
        </row>
        <row r="546">
          <cell r="G546">
            <v>635940</v>
          </cell>
          <cell r="H546">
            <v>545561</v>
          </cell>
          <cell r="I546">
            <v>577509</v>
          </cell>
          <cell r="J546">
            <v>595943</v>
          </cell>
          <cell r="K546">
            <v>536542</v>
          </cell>
          <cell r="L546">
            <v>489727</v>
          </cell>
          <cell r="M546">
            <v>337102</v>
          </cell>
          <cell r="O546" t="str">
            <v>Current Smoker</v>
          </cell>
          <cell r="P546">
            <v>3</v>
          </cell>
          <cell r="Q546">
            <v>3.3</v>
          </cell>
          <cell r="R546">
            <v>3.2</v>
          </cell>
          <cell r="S546">
            <v>3.4</v>
          </cell>
          <cell r="T546">
            <v>3.7</v>
          </cell>
          <cell r="U546">
            <v>4.3</v>
          </cell>
          <cell r="V546">
            <v>5.2</v>
          </cell>
          <cell r="Y546" t="str">
            <v>Current Smoker</v>
          </cell>
          <cell r="Z546">
            <v>38156.400000000001</v>
          </cell>
          <cell r="AA546">
            <v>36007.025999999998</v>
          </cell>
          <cell r="AB546">
            <v>36960.576000000001</v>
          </cell>
          <cell r="AC546">
            <v>40524.123999999996</v>
          </cell>
          <cell r="AD546">
            <v>39704.108</v>
          </cell>
          <cell r="AE546">
            <v>42116.522000000004</v>
          </cell>
          <cell r="AF546">
            <v>35058.608</v>
          </cell>
          <cell r="AH546" t="str">
            <v>Current Smoker</v>
          </cell>
          <cell r="AI546">
            <v>0.30280593308024112</v>
          </cell>
          <cell r="AJ546">
            <v>0.27449195735410281</v>
          </cell>
          <cell r="AK546">
            <v>0.25303494807278004</v>
          </cell>
          <cell r="AL546">
            <v>0.2641236571506575</v>
          </cell>
          <cell r="AM546">
            <v>0.24224285326650091</v>
          </cell>
          <cell r="AN546">
            <v>0.27277689617392592</v>
          </cell>
          <cell r="AO546">
            <v>0.2099005733470817</v>
          </cell>
          <cell r="AQ546" t="str">
            <v>Current Smoker</v>
          </cell>
          <cell r="AR546">
            <v>1.8168355984814467E-2</v>
          </cell>
          <cell r="AS546">
            <v>1.8116469185370784E-2</v>
          </cell>
          <cell r="AT546">
            <v>1.6194236676657921E-2</v>
          </cell>
          <cell r="AU546">
            <v>1.7960408686244708E-2</v>
          </cell>
          <cell r="AV546">
            <v>1.7925971141721068E-2</v>
          </cell>
          <cell r="AW546">
            <v>2.3458813070957631E-2</v>
          </cell>
          <cell r="AX546">
            <v>2.1829659628096496E-2</v>
          </cell>
        </row>
        <row r="547">
          <cell r="G547">
            <v>738465</v>
          </cell>
          <cell r="H547">
            <v>756816</v>
          </cell>
          <cell r="I547">
            <v>832214</v>
          </cell>
          <cell r="J547">
            <v>767681</v>
          </cell>
          <cell r="K547">
            <v>784702</v>
          </cell>
          <cell r="L547">
            <v>572793</v>
          </cell>
          <cell r="M547">
            <v>526166</v>
          </cell>
          <cell r="O547" t="str">
            <v>Former smoker</v>
          </cell>
          <cell r="P547">
            <v>3</v>
          </cell>
          <cell r="Q547">
            <v>2.6</v>
          </cell>
          <cell r="R547">
            <v>2.6</v>
          </cell>
          <cell r="S547">
            <v>2.7</v>
          </cell>
          <cell r="T547">
            <v>3</v>
          </cell>
          <cell r="U547">
            <v>4</v>
          </cell>
          <cell r="V547">
            <v>4</v>
          </cell>
          <cell r="Y547" t="str">
            <v>Former smoker</v>
          </cell>
          <cell r="Z547">
            <v>44307.9</v>
          </cell>
          <cell r="AA547">
            <v>39354.432000000001</v>
          </cell>
          <cell r="AB547">
            <v>43275.127999999997</v>
          </cell>
          <cell r="AC547">
            <v>41454.774000000005</v>
          </cell>
          <cell r="AD547">
            <v>47082.12</v>
          </cell>
          <cell r="AE547">
            <v>45823.44</v>
          </cell>
          <cell r="AF547">
            <v>42093.279999999999</v>
          </cell>
          <cell r="AH547" t="str">
            <v>Former smoker</v>
          </cell>
          <cell r="AI547">
            <v>0.3516237119415358</v>
          </cell>
          <cell r="AJ547">
            <v>0.38078217687280191</v>
          </cell>
          <cell r="AK547">
            <v>0.3646336702552524</v>
          </cell>
          <cell r="AL547">
            <v>0.34023843428830258</v>
          </cell>
          <cell r="AM547">
            <v>0.35428438303791648</v>
          </cell>
          <cell r="AN547">
            <v>0.31904448129294799</v>
          </cell>
          <cell r="AO547">
            <v>0.32762352366862429</v>
          </cell>
          <cell r="AQ547" t="str">
            <v>Former smoker</v>
          </cell>
          <cell r="AR547">
            <v>2.1097422716492148E-2</v>
          </cell>
          <cell r="AS547">
            <v>1.9800673197385699E-2</v>
          </cell>
          <cell r="AT547">
            <v>1.8960950853273123E-2</v>
          </cell>
          <cell r="AU547">
            <v>1.8372875451568339E-2</v>
          </cell>
          <cell r="AV547">
            <v>2.1257062982274987E-2</v>
          </cell>
          <cell r="AW547">
            <v>2.552355850343584E-2</v>
          </cell>
          <cell r="AX547">
            <v>2.6209881893489943E-2</v>
          </cell>
        </row>
        <row r="548">
          <cell r="G548">
            <v>725752</v>
          </cell>
          <cell r="H548">
            <v>685153</v>
          </cell>
          <cell r="I548">
            <v>872606</v>
          </cell>
          <cell r="J548">
            <v>892679</v>
          </cell>
          <cell r="K548">
            <v>893649</v>
          </cell>
          <cell r="L548">
            <v>732819</v>
          </cell>
          <cell r="M548">
            <v>742740</v>
          </cell>
          <cell r="O548" t="str">
            <v>Never Smoked</v>
          </cell>
          <cell r="P548">
            <v>3</v>
          </cell>
          <cell r="Q548">
            <v>3.3</v>
          </cell>
          <cell r="R548">
            <v>2.6</v>
          </cell>
          <cell r="S548">
            <v>2.7</v>
          </cell>
          <cell r="T548">
            <v>3</v>
          </cell>
          <cell r="U548">
            <v>4</v>
          </cell>
          <cell r="V548">
            <v>4</v>
          </cell>
          <cell r="Y548" t="str">
            <v>Never Smoked</v>
          </cell>
          <cell r="Z548">
            <v>43545.120000000003</v>
          </cell>
          <cell r="AA548">
            <v>45220.097999999998</v>
          </cell>
          <cell r="AB548">
            <v>45375.512000000002</v>
          </cell>
          <cell r="AC548">
            <v>48204.666000000005</v>
          </cell>
          <cell r="AD548">
            <v>53618.94</v>
          </cell>
          <cell r="AE548">
            <v>58625.52</v>
          </cell>
          <cell r="AF548">
            <v>59419.199999999997</v>
          </cell>
          <cell r="AH548" t="str">
            <v>Never Smoked</v>
          </cell>
          <cell r="AI548">
            <v>0.34557035497822308</v>
          </cell>
          <cell r="AJ548">
            <v>0.34472586577309527</v>
          </cell>
          <cell r="AK548">
            <v>0.38233138167196756</v>
          </cell>
          <cell r="AL548">
            <v>0.39563790856103992</v>
          </cell>
          <cell r="AM548">
            <v>0.4034727636955826</v>
          </cell>
          <cell r="AN548">
            <v>0.40817862253312603</v>
          </cell>
          <cell r="AO548">
            <v>0.46247590298429397</v>
          </cell>
          <cell r="AQ548" t="str">
            <v>Never Smoked</v>
          </cell>
          <cell r="AR548">
            <v>2.0734221298693383E-2</v>
          </cell>
          <cell r="AS548">
            <v>2.2751907141024284E-2</v>
          </cell>
          <cell r="AT548">
            <v>1.9881231846942314E-2</v>
          </cell>
          <cell r="AU548">
            <v>2.1364447062296156E-2</v>
          </cell>
          <cell r="AV548">
            <v>2.4208365821734957E-2</v>
          </cell>
          <cell r="AW548">
            <v>3.2654289802650081E-2</v>
          </cell>
          <cell r="AX548">
            <v>3.6998072238743518E-2</v>
          </cell>
        </row>
        <row r="549">
          <cell r="G549">
            <v>1091397</v>
          </cell>
          <cell r="H549">
            <v>1026118</v>
          </cell>
          <cell r="I549">
            <v>1146520</v>
          </cell>
          <cell r="J549">
            <v>1149509</v>
          </cell>
          <cell r="K549">
            <v>1133466</v>
          </cell>
          <cell r="L549">
            <v>917628</v>
          </cell>
          <cell r="M549">
            <v>775574</v>
          </cell>
          <cell r="O549" t="str">
            <v>All people</v>
          </cell>
          <cell r="P549">
            <v>2.1</v>
          </cell>
          <cell r="Q549">
            <v>2.2999999999999998</v>
          </cell>
          <cell r="R549">
            <v>2.2000000000000002</v>
          </cell>
          <cell r="S549">
            <v>2.4</v>
          </cell>
          <cell r="T549">
            <v>2.6</v>
          </cell>
          <cell r="U549">
            <v>3.2</v>
          </cell>
          <cell r="V549">
            <v>3.3</v>
          </cell>
          <cell r="Y549" t="str">
            <v>All people</v>
          </cell>
          <cell r="Z549">
            <v>45838.674000000006</v>
          </cell>
          <cell r="AA549">
            <v>47201.428</v>
          </cell>
          <cell r="AB549">
            <v>50446.879999999997</v>
          </cell>
          <cell r="AC549">
            <v>55176.432000000001</v>
          </cell>
          <cell r="AD549">
            <v>58940.232000000004</v>
          </cell>
          <cell r="AE549">
            <v>58728.192000000003</v>
          </cell>
          <cell r="AF549">
            <v>51187.883999999991</v>
          </cell>
          <cell r="AH549" t="str">
            <v>All people</v>
          </cell>
          <cell r="AI549">
            <v>1</v>
          </cell>
          <cell r="AJ549">
            <v>1</v>
          </cell>
          <cell r="AK549">
            <v>1</v>
          </cell>
          <cell r="AL549">
            <v>1</v>
          </cell>
          <cell r="AM549">
            <v>1</v>
          </cell>
          <cell r="AN549">
            <v>1</v>
          </cell>
          <cell r="AO549">
            <v>1</v>
          </cell>
          <cell r="AQ549" t="str">
            <v>All people</v>
          </cell>
          <cell r="AR549">
            <v>4.2000000000000003E-2</v>
          </cell>
          <cell r="AS549">
            <v>4.5999999999999999E-2</v>
          </cell>
          <cell r="AT549">
            <v>4.4000000000000004E-2</v>
          </cell>
          <cell r="AU549">
            <v>4.8000000000000001E-2</v>
          </cell>
          <cell r="AV549">
            <v>5.2000000000000005E-2</v>
          </cell>
          <cell r="AW549">
            <v>6.4000000000000001E-2</v>
          </cell>
          <cell r="AX549">
            <v>6.6000000000000003E-2</v>
          </cell>
        </row>
        <row r="550">
          <cell r="G550">
            <v>323097</v>
          </cell>
          <cell r="H550">
            <v>271990</v>
          </cell>
          <cell r="I550">
            <v>266187</v>
          </cell>
          <cell r="J550">
            <v>284979</v>
          </cell>
          <cell r="K550">
            <v>251451</v>
          </cell>
          <cell r="L550">
            <v>232872</v>
          </cell>
          <cell r="M550">
            <v>139459</v>
          </cell>
          <cell r="O550" t="str">
            <v>Current Smoker</v>
          </cell>
          <cell r="P550">
            <v>3.9</v>
          </cell>
          <cell r="Q550">
            <v>4.7</v>
          </cell>
          <cell r="R550">
            <v>4.5</v>
          </cell>
          <cell r="S550">
            <v>4.8</v>
          </cell>
          <cell r="T550">
            <v>5.9</v>
          </cell>
          <cell r="U550">
            <v>6.4</v>
          </cell>
          <cell r="V550">
            <v>8.1</v>
          </cell>
          <cell r="Y550" t="str">
            <v>Current Smoker</v>
          </cell>
          <cell r="Z550">
            <v>25201.566000000003</v>
          </cell>
          <cell r="AA550">
            <v>25567.06</v>
          </cell>
          <cell r="AB550">
            <v>23956.83</v>
          </cell>
          <cell r="AC550">
            <v>27357.984</v>
          </cell>
          <cell r="AD550">
            <v>29671.218000000004</v>
          </cell>
          <cell r="AE550">
            <v>29807.616000000002</v>
          </cell>
          <cell r="AF550">
            <v>22592.357999999997</v>
          </cell>
          <cell r="AH550" t="str">
            <v>Current Smoker</v>
          </cell>
          <cell r="AI550">
            <v>0.29603984617879653</v>
          </cell>
          <cell r="AJ550">
            <v>0.26506698060067163</v>
          </cell>
          <cell r="AK550">
            <v>0.23216952168300597</v>
          </cell>
          <cell r="AL550">
            <v>0.24791367444709003</v>
          </cell>
          <cell r="AM550">
            <v>0.22184256078259074</v>
          </cell>
          <cell r="AN550">
            <v>0.25377603996390696</v>
          </cell>
          <cell r="AO550">
            <v>0.17981391846554939</v>
          </cell>
          <cell r="AQ550" t="str">
            <v>Current Smoker</v>
          </cell>
          <cell r="AR550">
            <v>2.3091108001946126E-2</v>
          </cell>
          <cell r="AS550">
            <v>2.4916296176463133E-2</v>
          </cell>
          <cell r="AT550">
            <v>2.0895256951470539E-2</v>
          </cell>
          <cell r="AU550">
            <v>2.3799712746920641E-2</v>
          </cell>
          <cell r="AV550">
            <v>2.6177422172345709E-2</v>
          </cell>
          <cell r="AW550">
            <v>3.2483333115380091E-2</v>
          </cell>
          <cell r="AX550">
            <v>2.9129854791419E-2</v>
          </cell>
        </row>
        <row r="551">
          <cell r="G551">
            <v>362484</v>
          </cell>
          <cell r="H551">
            <v>367099</v>
          </cell>
          <cell r="I551">
            <v>400681</v>
          </cell>
          <cell r="J551">
            <v>376736</v>
          </cell>
          <cell r="K551">
            <v>378783</v>
          </cell>
          <cell r="L551">
            <v>259181</v>
          </cell>
          <cell r="M551">
            <v>236164</v>
          </cell>
          <cell r="O551" t="str">
            <v>Former smoker</v>
          </cell>
          <cell r="P551">
            <v>3.6</v>
          </cell>
          <cell r="Q551">
            <v>3.9</v>
          </cell>
          <cell r="R551">
            <v>3.6</v>
          </cell>
          <cell r="S551">
            <v>4.0999999999999996</v>
          </cell>
          <cell r="T551">
            <v>4.4000000000000004</v>
          </cell>
          <cell r="U551">
            <v>5.7</v>
          </cell>
          <cell r="V551">
            <v>6.4</v>
          </cell>
          <cell r="Y551" t="str">
            <v>Former smoker</v>
          </cell>
          <cell r="Z551">
            <v>26098.848000000002</v>
          </cell>
          <cell r="AA551">
            <v>28633.721999999998</v>
          </cell>
          <cell r="AB551">
            <v>28849.032000000003</v>
          </cell>
          <cell r="AC551">
            <v>30892.351999999999</v>
          </cell>
          <cell r="AD551">
            <v>33332.904000000002</v>
          </cell>
          <cell r="AE551">
            <v>29546.633999999998</v>
          </cell>
          <cell r="AF551">
            <v>30228.992000000002</v>
          </cell>
          <cell r="AH551" t="str">
            <v>Former smoker</v>
          </cell>
          <cell r="AI551">
            <v>0.33212845554825604</v>
          </cell>
          <cell r="AJ551">
            <v>0.3577551509670428</v>
          </cell>
          <cell r="AK551">
            <v>0.34947580504483133</v>
          </cell>
          <cell r="AL551">
            <v>0.327736450954277</v>
          </cell>
          <cell r="AM551">
            <v>0.33418117526242519</v>
          </cell>
          <cell r="AN551">
            <v>0.28244669953401597</v>
          </cell>
          <cell r="AO551">
            <v>0.30450221384419796</v>
          </cell>
          <cell r="AQ551" t="str">
            <v>Former smoker</v>
          </cell>
          <cell r="AR551">
            <v>2.3913248799474433E-2</v>
          </cell>
          <cell r="AS551">
            <v>2.7904901775429338E-2</v>
          </cell>
          <cell r="AT551">
            <v>2.5162257963227859E-2</v>
          </cell>
          <cell r="AU551">
            <v>2.6874388978250716E-2</v>
          </cell>
          <cell r="AV551">
            <v>2.940794342309342E-2</v>
          </cell>
          <cell r="AW551">
            <v>3.2198923746877821E-2</v>
          </cell>
          <cell r="AX551">
            <v>3.8976283372057344E-2</v>
          </cell>
        </row>
        <row r="552">
          <cell r="G552">
            <v>405816</v>
          </cell>
          <cell r="H552">
            <v>387029</v>
          </cell>
          <cell r="I552">
            <v>479652</v>
          </cell>
          <cell r="J552">
            <v>487794</v>
          </cell>
          <cell r="K552">
            <v>503232</v>
          </cell>
          <cell r="L552">
            <v>425575</v>
          </cell>
          <cell r="M552">
            <v>399951</v>
          </cell>
          <cell r="O552" t="str">
            <v>Never Smoked</v>
          </cell>
          <cell r="P552">
            <v>3.4</v>
          </cell>
          <cell r="Q552">
            <v>3.9</v>
          </cell>
          <cell r="R552">
            <v>3.3</v>
          </cell>
          <cell r="S552">
            <v>3.6</v>
          </cell>
          <cell r="T552">
            <v>3.7</v>
          </cell>
          <cell r="U552">
            <v>4.5</v>
          </cell>
          <cell r="V552">
            <v>4.8</v>
          </cell>
          <cell r="Y552" t="str">
            <v>Never Smoked</v>
          </cell>
          <cell r="Z552">
            <v>27595.487999999998</v>
          </cell>
          <cell r="AA552">
            <v>30188.261999999999</v>
          </cell>
          <cell r="AB552">
            <v>31657.031999999996</v>
          </cell>
          <cell r="AC552">
            <v>35121.168000000005</v>
          </cell>
          <cell r="AD552">
            <v>37239.168000000005</v>
          </cell>
          <cell r="AE552">
            <v>38301.75</v>
          </cell>
          <cell r="AF552">
            <v>38395.295999999995</v>
          </cell>
          <cell r="AH552" t="str">
            <v>Never Smoked</v>
          </cell>
          <cell r="AI552">
            <v>0.37183169827294743</v>
          </cell>
          <cell r="AJ552">
            <v>0.37717786843228557</v>
          </cell>
          <cell r="AK552">
            <v>0.41835467327216269</v>
          </cell>
          <cell r="AL552">
            <v>0.42434987459863299</v>
          </cell>
          <cell r="AM552">
            <v>0.44397626395498407</v>
          </cell>
          <cell r="AN552">
            <v>0.46377726050207707</v>
          </cell>
          <cell r="AO552">
            <v>0.51568386769025265</v>
          </cell>
          <cell r="AQ552" t="str">
            <v>Never Smoked</v>
          </cell>
          <cell r="AR552">
            <v>2.5284555482560426E-2</v>
          </cell>
          <cell r="AS552">
            <v>2.9419873737718275E-2</v>
          </cell>
          <cell r="AT552">
            <v>2.7611408435962735E-2</v>
          </cell>
          <cell r="AU552">
            <v>3.0553190971101575E-2</v>
          </cell>
          <cell r="AV552">
            <v>3.2854243532668824E-2</v>
          </cell>
          <cell r="AW552">
            <v>4.1739953445186932E-2</v>
          </cell>
          <cell r="AX552">
            <v>4.9505651298264251E-2</v>
          </cell>
        </row>
        <row r="553">
          <cell r="G553">
            <v>1008760</v>
          </cell>
          <cell r="H553">
            <v>961412</v>
          </cell>
          <cell r="I553">
            <v>1135809</v>
          </cell>
          <cell r="J553">
            <v>1106794</v>
          </cell>
          <cell r="K553">
            <v>1081427</v>
          </cell>
          <cell r="L553">
            <v>877711</v>
          </cell>
          <cell r="M553">
            <v>830434</v>
          </cell>
          <cell r="O553" t="str">
            <v>All people</v>
          </cell>
          <cell r="P553">
            <v>2.1</v>
          </cell>
          <cell r="Q553">
            <v>2.6</v>
          </cell>
          <cell r="R553">
            <v>2.2000000000000002</v>
          </cell>
          <cell r="S553">
            <v>2.4</v>
          </cell>
          <cell r="T553">
            <v>2.6</v>
          </cell>
          <cell r="U553">
            <v>3.2</v>
          </cell>
          <cell r="V553">
            <v>3.3</v>
          </cell>
          <cell r="Y553" t="str">
            <v>All people</v>
          </cell>
          <cell r="Z553">
            <v>42367.92</v>
          </cell>
          <cell r="AA553">
            <v>49993.424000000006</v>
          </cell>
          <cell r="AB553">
            <v>49975.596000000005</v>
          </cell>
          <cell r="AC553">
            <v>53126.112000000001</v>
          </cell>
          <cell r="AD553">
            <v>56234.204000000005</v>
          </cell>
          <cell r="AE553">
            <v>56173.504000000001</v>
          </cell>
          <cell r="AF553">
            <v>54808.643999999993</v>
          </cell>
          <cell r="AH553" t="str">
            <v>All people</v>
          </cell>
          <cell r="AI553">
            <v>1</v>
          </cell>
          <cell r="AJ553">
            <v>1</v>
          </cell>
          <cell r="AK553">
            <v>1</v>
          </cell>
          <cell r="AL553">
            <v>1</v>
          </cell>
          <cell r="AM553">
            <v>1</v>
          </cell>
          <cell r="AN553">
            <v>1</v>
          </cell>
          <cell r="AO553">
            <v>1</v>
          </cell>
          <cell r="AQ553" t="str">
            <v>All people</v>
          </cell>
          <cell r="AR553">
            <v>4.2000000000000003E-2</v>
          </cell>
          <cell r="AS553">
            <v>5.2000000000000005E-2</v>
          </cell>
          <cell r="AT553">
            <v>4.4000000000000004E-2</v>
          </cell>
          <cell r="AU553">
            <v>4.8000000000000001E-2</v>
          </cell>
          <cell r="AV553">
            <v>5.2000000000000005E-2</v>
          </cell>
          <cell r="AW553">
            <v>6.4000000000000001E-2</v>
          </cell>
          <cell r="AX553">
            <v>6.6000000000000003E-2</v>
          </cell>
        </row>
        <row r="554">
          <cell r="G554">
            <v>312843</v>
          </cell>
          <cell r="H554">
            <v>273571</v>
          </cell>
          <cell r="I554">
            <v>311322</v>
          </cell>
          <cell r="J554">
            <v>310964</v>
          </cell>
          <cell r="K554">
            <v>285091</v>
          </cell>
          <cell r="L554">
            <v>256855</v>
          </cell>
          <cell r="M554">
            <v>197643</v>
          </cell>
          <cell r="O554" t="str">
            <v>Current Smoker</v>
          </cell>
          <cell r="P554">
            <v>3.9</v>
          </cell>
          <cell r="Q554">
            <v>4.7</v>
          </cell>
          <cell r="R554">
            <v>4.0999999999999996</v>
          </cell>
          <cell r="S554">
            <v>4.4000000000000004</v>
          </cell>
          <cell r="T554">
            <v>5.9</v>
          </cell>
          <cell r="U554">
            <v>5.7</v>
          </cell>
          <cell r="V554">
            <v>7.4</v>
          </cell>
          <cell r="Y554" t="str">
            <v>Current Smoker</v>
          </cell>
          <cell r="Z554">
            <v>24401.754000000001</v>
          </cell>
          <cell r="AA554">
            <v>25715.673999999999</v>
          </cell>
          <cell r="AB554">
            <v>25528.403999999999</v>
          </cell>
          <cell r="AC554">
            <v>27364.832000000002</v>
          </cell>
          <cell r="AD554">
            <v>33640.738000000005</v>
          </cell>
          <cell r="AE554">
            <v>29281.47</v>
          </cell>
          <cell r="AF554">
            <v>29251.164000000004</v>
          </cell>
          <cell r="AH554" t="str">
            <v>Current Smoker</v>
          </cell>
          <cell r="AI554">
            <v>0.31012629366747296</v>
          </cell>
          <cell r="AJ554">
            <v>0.28455126418226523</v>
          </cell>
          <cell r="AK554">
            <v>0.27409714133274171</v>
          </cell>
          <cell r="AL554">
            <v>0.28095923902731673</v>
          </cell>
          <cell r="AM554">
            <v>0.2636248216476933</v>
          </cell>
          <cell r="AN554">
            <v>0.29264188326225832</v>
          </cell>
          <cell r="AO554">
            <v>0.23799964837663198</v>
          </cell>
          <cell r="AQ554" t="str">
            <v>Current Smoker</v>
          </cell>
          <cell r="AR554">
            <v>2.418985090606289E-2</v>
          </cell>
          <cell r="AS554">
            <v>2.6747818833132934E-2</v>
          </cell>
          <cell r="AT554">
            <v>2.2475965589284819E-2</v>
          </cell>
          <cell r="AU554">
            <v>2.4724413034403873E-2</v>
          </cell>
          <cell r="AV554">
            <v>3.1107728954427812E-2</v>
          </cell>
          <cell r="AW554">
            <v>3.3361174691897449E-2</v>
          </cell>
          <cell r="AX554">
            <v>3.5223947959741535E-2</v>
          </cell>
        </row>
        <row r="555">
          <cell r="G555">
            <v>375981</v>
          </cell>
          <cell r="H555">
            <v>389717</v>
          </cell>
          <cell r="I555">
            <v>431533</v>
          </cell>
          <cell r="J555">
            <v>390945</v>
          </cell>
          <cell r="K555">
            <v>405919</v>
          </cell>
          <cell r="L555">
            <v>313612</v>
          </cell>
          <cell r="M555">
            <v>290002</v>
          </cell>
          <cell r="O555" t="str">
            <v>Former smoker</v>
          </cell>
          <cell r="P555">
            <v>3.6</v>
          </cell>
          <cell r="Q555">
            <v>3.9</v>
          </cell>
          <cell r="R555">
            <v>3.6</v>
          </cell>
          <cell r="S555">
            <v>4.0999999999999996</v>
          </cell>
          <cell r="T555">
            <v>4.2</v>
          </cell>
          <cell r="U555">
            <v>5.2</v>
          </cell>
          <cell r="V555">
            <v>5.7</v>
          </cell>
          <cell r="Y555" t="str">
            <v>Former smoker</v>
          </cell>
          <cell r="Z555">
            <v>27070.632000000001</v>
          </cell>
          <cell r="AA555">
            <v>30397.925999999999</v>
          </cell>
          <cell r="AB555">
            <v>31070.376</v>
          </cell>
          <cell r="AC555">
            <v>32057.489999999994</v>
          </cell>
          <cell r="AD555">
            <v>34097.196000000004</v>
          </cell>
          <cell r="AE555">
            <v>32615.648000000001</v>
          </cell>
          <cell r="AF555">
            <v>33060.228000000003</v>
          </cell>
          <cell r="AH555" t="str">
            <v>Former smoker</v>
          </cell>
          <cell r="AI555">
            <v>0.37271600777191799</v>
          </cell>
          <cell r="AJ555">
            <v>0.40535899281473498</v>
          </cell>
          <cell r="AK555">
            <v>0.37993447842022732</v>
          </cell>
          <cell r="AL555">
            <v>0.35322291230346387</v>
          </cell>
          <cell r="AM555">
            <v>0.37535497079322044</v>
          </cell>
          <cell r="AN555">
            <v>0.35730667611548678</v>
          </cell>
          <cell r="AO555">
            <v>0.34921739716822769</v>
          </cell>
          <cell r="AQ555" t="str">
            <v>Former smoker</v>
          </cell>
          <cell r="AR555">
            <v>2.6835552559578098E-2</v>
          </cell>
          <cell r="AS555">
            <v>3.1618001439549327E-2</v>
          </cell>
          <cell r="AT555">
            <v>2.7355282446256367E-2</v>
          </cell>
          <cell r="AU555">
            <v>2.8964278808884036E-2</v>
          </cell>
          <cell r="AV555">
            <v>3.152981754663052E-2</v>
          </cell>
          <cell r="AW555">
            <v>3.7159894316010626E-2</v>
          </cell>
          <cell r="AX555">
            <v>3.9810783277177957E-2</v>
          </cell>
        </row>
        <row r="556">
          <cell r="G556">
            <v>319936</v>
          </cell>
          <cell r="H556">
            <v>298124</v>
          </cell>
          <cell r="I556">
            <v>392954</v>
          </cell>
          <cell r="J556">
            <v>404885</v>
          </cell>
          <cell r="K556">
            <v>390417</v>
          </cell>
          <cell r="L556">
            <v>307244</v>
          </cell>
          <cell r="M556">
            <v>342789</v>
          </cell>
          <cell r="O556" t="str">
            <v>Never Smoked</v>
          </cell>
          <cell r="P556">
            <v>3.9</v>
          </cell>
          <cell r="Q556">
            <v>4.7</v>
          </cell>
          <cell r="R556">
            <v>3.8</v>
          </cell>
          <cell r="S556">
            <v>3.8</v>
          </cell>
          <cell r="T556">
            <v>4.4000000000000004</v>
          </cell>
          <cell r="U556">
            <v>5.2</v>
          </cell>
          <cell r="V556">
            <v>5.2</v>
          </cell>
          <cell r="Y556" t="str">
            <v>Never Smoked</v>
          </cell>
          <cell r="Z556">
            <v>24955.007999999998</v>
          </cell>
          <cell r="AA556">
            <v>28023.656000000003</v>
          </cell>
          <cell r="AB556">
            <v>29864.504000000001</v>
          </cell>
          <cell r="AC556">
            <v>30771.26</v>
          </cell>
          <cell r="AD556">
            <v>34356.696000000004</v>
          </cell>
          <cell r="AE556">
            <v>31953.376</v>
          </cell>
          <cell r="AF556">
            <v>35650.056000000004</v>
          </cell>
          <cell r="AH556" t="str">
            <v>Never Smoked</v>
          </cell>
          <cell r="AI556">
            <v>0.31715769856060905</v>
          </cell>
          <cell r="AJ556">
            <v>0.31008974300299974</v>
          </cell>
          <cell r="AK556">
            <v>0.34596838024703097</v>
          </cell>
          <cell r="AL556">
            <v>0.3658178486692194</v>
          </cell>
          <cell r="AM556">
            <v>0.36102020755908626</v>
          </cell>
          <cell r="AN556">
            <v>0.35005144062225496</v>
          </cell>
          <cell r="AO556">
            <v>0.41278295445514035</v>
          </cell>
          <cell r="AQ556" t="str">
            <v>Never Smoked</v>
          </cell>
          <cell r="AR556">
            <v>2.4738300487727505E-2</v>
          </cell>
          <cell r="AS556">
            <v>2.9148435842281977E-2</v>
          </cell>
          <cell r="AT556">
            <v>2.6293596898774352E-2</v>
          </cell>
          <cell r="AU556">
            <v>2.7802156498860673E-2</v>
          </cell>
          <cell r="AV556">
            <v>3.1769778265199597E-2</v>
          </cell>
          <cell r="AW556">
            <v>3.6405349824714522E-2</v>
          </cell>
          <cell r="AX556">
            <v>4.2929427263334603E-2</v>
          </cell>
        </row>
        <row r="568">
          <cell r="G568">
            <v>66074</v>
          </cell>
          <cell r="H568">
            <v>83983</v>
          </cell>
          <cell r="I568">
            <v>103746</v>
          </cell>
          <cell r="J568">
            <v>111387</v>
          </cell>
          <cell r="K568">
            <v>94309</v>
          </cell>
          <cell r="L568">
            <v>96996</v>
          </cell>
          <cell r="M568">
            <v>79201</v>
          </cell>
          <cell r="O568" t="str">
            <v>All people</v>
          </cell>
          <cell r="P568">
            <v>7.6</v>
          </cell>
          <cell r="Q568">
            <v>7.3</v>
          </cell>
          <cell r="R568">
            <v>6.5</v>
          </cell>
          <cell r="S568">
            <v>7.1</v>
          </cell>
          <cell r="T568">
            <v>7.8</v>
          </cell>
          <cell r="U568">
            <v>9.3000000000000007</v>
          </cell>
          <cell r="V568">
            <v>8.8000000000000007</v>
          </cell>
          <cell r="Y568" t="str">
            <v>All people</v>
          </cell>
          <cell r="Z568">
            <v>10043.248</v>
          </cell>
          <cell r="AA568">
            <v>12261.518</v>
          </cell>
          <cell r="AB568">
            <v>13486.98</v>
          </cell>
          <cell r="AC568">
            <v>15816.954</v>
          </cell>
          <cell r="AD568">
            <v>14712.204</v>
          </cell>
          <cell r="AE568">
            <v>18041.256000000001</v>
          </cell>
          <cell r="AF568">
            <v>13939.376</v>
          </cell>
          <cell r="AH568" t="str">
            <v>All people</v>
          </cell>
          <cell r="AI568">
            <v>1</v>
          </cell>
          <cell r="AJ568">
            <v>1</v>
          </cell>
          <cell r="AK568">
            <v>1</v>
          </cell>
          <cell r="AL568">
            <v>1</v>
          </cell>
          <cell r="AM568">
            <v>1</v>
          </cell>
          <cell r="AN568">
            <v>1</v>
          </cell>
          <cell r="AO568">
            <v>1</v>
          </cell>
          <cell r="AQ568" t="str">
            <v>All people</v>
          </cell>
          <cell r="AR568">
            <v>0.152</v>
          </cell>
          <cell r="AS568">
            <v>0.14599999999999999</v>
          </cell>
          <cell r="AT568">
            <v>0.13</v>
          </cell>
          <cell r="AU568">
            <v>0.14199999999999999</v>
          </cell>
          <cell r="AV568">
            <v>0.156</v>
          </cell>
          <cell r="AW568">
            <v>0.18600000000000003</v>
          </cell>
          <cell r="AX568">
            <v>0.17600000000000002</v>
          </cell>
        </row>
        <row r="569">
          <cell r="G569">
            <v>22160</v>
          </cell>
          <cell r="H569">
            <v>27898</v>
          </cell>
          <cell r="I569">
            <v>25354</v>
          </cell>
          <cell r="J569">
            <v>19573</v>
          </cell>
          <cell r="K569">
            <v>15155</v>
          </cell>
          <cell r="L569">
            <v>16599</v>
          </cell>
          <cell r="M569">
            <v>11069</v>
          </cell>
          <cell r="O569" t="str">
            <v>Current Smoker</v>
          </cell>
          <cell r="P569">
            <v>13.3</v>
          </cell>
          <cell r="Q569">
            <v>13.3</v>
          </cell>
          <cell r="R569">
            <v>13.3</v>
          </cell>
          <cell r="S569">
            <v>16.5</v>
          </cell>
          <cell r="T569">
            <v>19.600000000000001</v>
          </cell>
          <cell r="U569">
            <v>22.8</v>
          </cell>
          <cell r="V569">
            <v>23.2</v>
          </cell>
          <cell r="Y569" t="str">
            <v>Current Smoker</v>
          </cell>
          <cell r="Z569">
            <v>5894.56</v>
          </cell>
          <cell r="AA569">
            <v>7420.8680000000004</v>
          </cell>
          <cell r="AB569">
            <v>6744.1640000000007</v>
          </cell>
          <cell r="AC569">
            <v>6459.09</v>
          </cell>
          <cell r="AD569">
            <v>5940.76</v>
          </cell>
          <cell r="AE569">
            <v>7569.1440000000002</v>
          </cell>
          <cell r="AF569">
            <v>5136.0159999999996</v>
          </cell>
          <cell r="AH569" t="str">
            <v>Current Smoker</v>
          </cell>
          <cell r="AI569">
            <v>0.3353815419075582</v>
          </cell>
          <cell r="AJ569">
            <v>0.33218627579391069</v>
          </cell>
          <cell r="AK569">
            <v>0.24438532569930407</v>
          </cell>
          <cell r="AL569">
            <v>0.17572068553780962</v>
          </cell>
          <cell r="AM569">
            <v>0.16069516164947142</v>
          </cell>
          <cell r="AN569">
            <v>0.17113076827910428</v>
          </cell>
          <cell r="AO569">
            <v>0.13975833638464161</v>
          </cell>
          <cell r="AQ569" t="str">
            <v>Current Smoker</v>
          </cell>
          <cell r="AR569">
            <v>8.9211490147410491E-2</v>
          </cell>
          <cell r="AS569">
            <v>8.836154936118025E-2</v>
          </cell>
          <cell r="AT569">
            <v>6.500649663601489E-2</v>
          </cell>
          <cell r="AU569">
            <v>5.7987826227477175E-2</v>
          </cell>
          <cell r="AV569">
            <v>6.2992503366592803E-2</v>
          </cell>
          <cell r="AW569">
            <v>7.8035630335271555E-2</v>
          </cell>
          <cell r="AX569">
            <v>6.4847868082473697E-2</v>
          </cell>
        </row>
        <row r="570">
          <cell r="G570">
            <v>14081</v>
          </cell>
          <cell r="H570">
            <v>21222</v>
          </cell>
          <cell r="I570">
            <v>21293</v>
          </cell>
          <cell r="J570">
            <v>25175</v>
          </cell>
          <cell r="K570">
            <v>18225</v>
          </cell>
          <cell r="L570">
            <v>17410</v>
          </cell>
          <cell r="M570">
            <v>17230</v>
          </cell>
          <cell r="O570" t="str">
            <v>Former smoker</v>
          </cell>
          <cell r="P570">
            <v>16.7</v>
          </cell>
          <cell r="Q570">
            <v>14.5</v>
          </cell>
          <cell r="R570">
            <v>14.5</v>
          </cell>
          <cell r="S570">
            <v>14.4</v>
          </cell>
          <cell r="T570">
            <v>17.899999999999999</v>
          </cell>
          <cell r="U570">
            <v>22.1</v>
          </cell>
          <cell r="V570">
            <v>18.600000000000001</v>
          </cell>
          <cell r="Y570" t="str">
            <v>Former smoker</v>
          </cell>
          <cell r="Z570">
            <v>4703.0540000000001</v>
          </cell>
          <cell r="AA570">
            <v>6154.38</v>
          </cell>
          <cell r="AB570">
            <v>6174.97</v>
          </cell>
          <cell r="AC570">
            <v>7250.4</v>
          </cell>
          <cell r="AD570">
            <v>6524.55</v>
          </cell>
          <cell r="AE570">
            <v>7695.22</v>
          </cell>
          <cell r="AF570">
            <v>6409.56</v>
          </cell>
          <cell r="AH570" t="str">
            <v>Former smoker</v>
          </cell>
          <cell r="AI570">
            <v>0.21310954384478009</v>
          </cell>
          <cell r="AJ570">
            <v>0.25269399759475131</v>
          </cell>
          <cell r="AK570">
            <v>0.2052416478707613</v>
          </cell>
          <cell r="AL570">
            <v>0.22601380771544255</v>
          </cell>
          <cell r="AM570">
            <v>0.1932477282125778</v>
          </cell>
          <cell r="AN570">
            <v>0.17949193781186853</v>
          </cell>
          <cell r="AO570">
            <v>0.21754775823537581</v>
          </cell>
          <cell r="AQ570" t="str">
            <v>Former smoker</v>
          </cell>
          <cell r="AR570">
            <v>7.1178587644156549E-2</v>
          </cell>
          <cell r="AS570">
            <v>7.3281259302477877E-2</v>
          </cell>
          <cell r="AT570">
            <v>5.9520077882520776E-2</v>
          </cell>
          <cell r="AU570">
            <v>6.5091976622047451E-2</v>
          </cell>
          <cell r="AV570">
            <v>6.9182686700102844E-2</v>
          </cell>
          <cell r="AW570">
            <v>7.93354365128459E-2</v>
          </cell>
          <cell r="AX570">
            <v>8.0927766063559808E-2</v>
          </cell>
        </row>
        <row r="571">
          <cell r="G571">
            <v>29833</v>
          </cell>
          <cell r="H571">
            <v>34863</v>
          </cell>
          <cell r="I571">
            <v>57099</v>
          </cell>
          <cell r="J571">
            <v>66639</v>
          </cell>
          <cell r="K571">
            <v>60929</v>
          </cell>
          <cell r="L571">
            <v>62987</v>
          </cell>
          <cell r="M571">
            <v>50902</v>
          </cell>
          <cell r="O571" t="str">
            <v>Never Smoked</v>
          </cell>
          <cell r="P571">
            <v>12.5</v>
          </cell>
          <cell r="Q571">
            <v>12.2</v>
          </cell>
          <cell r="R571">
            <v>8.9</v>
          </cell>
          <cell r="S571">
            <v>8.9</v>
          </cell>
          <cell r="T571">
            <v>9.6999999999999993</v>
          </cell>
          <cell r="U571">
            <v>11.7</v>
          </cell>
          <cell r="V571">
            <v>10.8</v>
          </cell>
          <cell r="Y571" t="str">
            <v>Never Smoked</v>
          </cell>
          <cell r="Z571">
            <v>7458.25</v>
          </cell>
          <cell r="AA571">
            <v>8506.5720000000001</v>
          </cell>
          <cell r="AB571">
            <v>10163.622000000001</v>
          </cell>
          <cell r="AC571">
            <v>11861.742</v>
          </cell>
          <cell r="AD571">
            <v>11820.225999999999</v>
          </cell>
          <cell r="AE571">
            <v>14738.957999999999</v>
          </cell>
          <cell r="AF571">
            <v>10994.832000000002</v>
          </cell>
          <cell r="AH571" t="str">
            <v>Never Smoked</v>
          </cell>
          <cell r="AI571">
            <v>0.45150891424766171</v>
          </cell>
          <cell r="AJ571">
            <v>0.415119726611338</v>
          </cell>
          <cell r="AK571">
            <v>0.55037302642993469</v>
          </cell>
          <cell r="AL571">
            <v>0.59826550674674783</v>
          </cell>
          <cell r="AM571">
            <v>0.64605711013795075</v>
          </cell>
          <cell r="AN571">
            <v>0.64937729390902721</v>
          </cell>
          <cell r="AO571">
            <v>0.64269390537998261</v>
          </cell>
          <cell r="AQ571" t="str">
            <v>Never Smoked</v>
          </cell>
          <cell r="AR571">
            <v>0.11287722856191543</v>
          </cell>
          <cell r="AS571">
            <v>0.10128921329316647</v>
          </cell>
          <cell r="AT571">
            <v>9.7966398704528376E-2</v>
          </cell>
          <cell r="AU571">
            <v>0.10649126020092112</v>
          </cell>
          <cell r="AV571">
            <v>0.12533507936676244</v>
          </cell>
          <cell r="AW571">
            <v>0.15195428677471237</v>
          </cell>
          <cell r="AX571">
            <v>0.13882188356207625</v>
          </cell>
        </row>
        <row r="572">
          <cell r="G572">
            <v>35192</v>
          </cell>
          <cell r="H572">
            <v>43556</v>
          </cell>
          <cell r="I572">
            <v>54532</v>
          </cell>
          <cell r="J572">
            <v>54362</v>
          </cell>
          <cell r="K572">
            <v>44786</v>
          </cell>
          <cell r="L572">
            <v>50346</v>
          </cell>
          <cell r="M572">
            <v>37912</v>
          </cell>
          <cell r="O572" t="str">
            <v>All people</v>
          </cell>
          <cell r="P572">
            <v>10.5</v>
          </cell>
          <cell r="Q572">
            <v>10.5</v>
          </cell>
          <cell r="R572">
            <v>9.4</v>
          </cell>
          <cell r="S572">
            <v>10.1</v>
          </cell>
          <cell r="T572">
            <v>11.9</v>
          </cell>
          <cell r="U572">
            <v>12.8</v>
          </cell>
          <cell r="V572">
            <v>12.9</v>
          </cell>
          <cell r="Y572" t="str">
            <v>All people</v>
          </cell>
          <cell r="Z572">
            <v>7390.32</v>
          </cell>
          <cell r="AA572">
            <v>9146.76</v>
          </cell>
          <cell r="AB572">
            <v>10252.016000000001</v>
          </cell>
          <cell r="AC572">
            <v>10981.124</v>
          </cell>
          <cell r="AD572">
            <v>10659.068000000001</v>
          </cell>
          <cell r="AE572">
            <v>12888.576000000001</v>
          </cell>
          <cell r="AF572">
            <v>9781.2960000000003</v>
          </cell>
          <cell r="AH572" t="str">
            <v>All people</v>
          </cell>
          <cell r="AI572">
            <v>1</v>
          </cell>
          <cell r="AJ572">
            <v>1</v>
          </cell>
          <cell r="AK572">
            <v>1</v>
          </cell>
          <cell r="AL572">
            <v>1</v>
          </cell>
          <cell r="AM572">
            <v>1</v>
          </cell>
          <cell r="AN572">
            <v>1</v>
          </cell>
          <cell r="AO572">
            <v>1</v>
          </cell>
          <cell r="AQ572" t="str">
            <v>All people</v>
          </cell>
          <cell r="AR572">
            <v>0.21</v>
          </cell>
          <cell r="AS572">
            <v>0.21</v>
          </cell>
          <cell r="AT572">
            <v>0.188</v>
          </cell>
          <cell r="AU572">
            <v>0.20199999999999999</v>
          </cell>
          <cell r="AV572">
            <v>0.23800000000000002</v>
          </cell>
          <cell r="AW572">
            <v>0.25600000000000001</v>
          </cell>
          <cell r="AX572">
            <v>0.25800000000000001</v>
          </cell>
        </row>
        <row r="573">
          <cell r="G573">
            <v>10269</v>
          </cell>
          <cell r="H573">
            <v>15464</v>
          </cell>
          <cell r="I573">
            <v>10741</v>
          </cell>
          <cell r="J573">
            <v>8060</v>
          </cell>
          <cell r="K573">
            <v>4789</v>
          </cell>
          <cell r="L573">
            <v>8308</v>
          </cell>
          <cell r="O573" t="str">
            <v>Current Smoker</v>
          </cell>
          <cell r="P573">
            <v>19.7</v>
          </cell>
          <cell r="Q573">
            <v>17.2</v>
          </cell>
          <cell r="R573">
            <v>21.1</v>
          </cell>
          <cell r="S573">
            <v>25.5</v>
          </cell>
          <cell r="T573">
            <v>37.9</v>
          </cell>
          <cell r="U573">
            <v>32.299999999999997</v>
          </cell>
          <cell r="Y573" t="str">
            <v>Current Smoker</v>
          </cell>
          <cell r="Z573">
            <v>4045.9859999999999</v>
          </cell>
          <cell r="AA573">
            <v>5319.616</v>
          </cell>
          <cell r="AB573">
            <v>4532.7020000000002</v>
          </cell>
          <cell r="AC573">
            <v>4110.6000000000004</v>
          </cell>
          <cell r="AD573">
            <v>3630.0619999999999</v>
          </cell>
          <cell r="AE573">
            <v>5366.9679999999989</v>
          </cell>
          <cell r="AF573">
            <v>0</v>
          </cell>
          <cell r="AH573" t="str">
            <v>Current Smoker</v>
          </cell>
          <cell r="AI573">
            <v>0.29179927256194588</v>
          </cell>
          <cell r="AJ573">
            <v>0.35503719349802554</v>
          </cell>
          <cell r="AK573">
            <v>0.19696691850656495</v>
          </cell>
          <cell r="AL573">
            <v>0.14826533240130974</v>
          </cell>
          <cell r="AM573">
            <v>0.10693073728397268</v>
          </cell>
          <cell r="AN573">
            <v>0.16501807492154291</v>
          </cell>
          <cell r="AO573">
            <v>0</v>
          </cell>
          <cell r="AQ573" t="str">
            <v>Current Smoker</v>
          </cell>
          <cell r="AR573">
            <v>0.11496891338940668</v>
          </cell>
          <cell r="AS573">
            <v>0.12213279456332078</v>
          </cell>
          <cell r="AT573">
            <v>8.3120039609770408E-2</v>
          </cell>
          <cell r="AU573">
            <v>7.5615319524667962E-2</v>
          </cell>
          <cell r="AV573">
            <v>8.1053498861251294E-2</v>
          </cell>
          <cell r="AW573">
            <v>0.10660167639931671</v>
          </cell>
          <cell r="AX573">
            <v>0</v>
          </cell>
        </row>
        <row r="574">
          <cell r="G574">
            <v>9250</v>
          </cell>
          <cell r="H574">
            <v>10071</v>
          </cell>
          <cell r="I574">
            <v>9390</v>
          </cell>
          <cell r="J574">
            <v>12012</v>
          </cell>
          <cell r="K574">
            <v>8774</v>
          </cell>
          <cell r="L574">
            <v>0</v>
          </cell>
          <cell r="O574" t="str">
            <v>Former smoker</v>
          </cell>
          <cell r="P574">
            <v>20.8</v>
          </cell>
          <cell r="Q574">
            <v>21.1</v>
          </cell>
          <cell r="R574">
            <v>22.2</v>
          </cell>
          <cell r="S574">
            <v>20.8</v>
          </cell>
          <cell r="T574">
            <v>26.8</v>
          </cell>
          <cell r="Y574" t="str">
            <v>Former smoker</v>
          </cell>
          <cell r="Z574">
            <v>3848</v>
          </cell>
          <cell r="AA574">
            <v>4249.9620000000004</v>
          </cell>
          <cell r="AB574">
            <v>4169.16</v>
          </cell>
          <cell r="AC574">
            <v>4996.9920000000002</v>
          </cell>
          <cell r="AD574">
            <v>4702.8640000000005</v>
          </cell>
          <cell r="AE574" t="e">
            <v>#VALUE!</v>
          </cell>
          <cell r="AF574">
            <v>0</v>
          </cell>
          <cell r="AH574" t="str">
            <v>Former smoker</v>
          </cell>
          <cell r="AI574">
            <v>0.26284382814275969</v>
          </cell>
          <cell r="AJ574">
            <v>0.23121957939204701</v>
          </cell>
          <cell r="AK574">
            <v>0.1721924741436221</v>
          </cell>
          <cell r="AL574">
            <v>0.22096317280453256</v>
          </cell>
          <cell r="AM574">
            <v>0.19590943598445942</v>
          </cell>
          <cell r="AO574">
            <v>0</v>
          </cell>
          <cell r="AQ574" t="str">
            <v>Former smoker</v>
          </cell>
          <cell r="AR574">
            <v>0.10934303250738804</v>
          </cell>
          <cell r="AS574">
            <v>9.7574662503443849E-2</v>
          </cell>
          <cell r="AT574">
            <v>7.6453458519768203E-2</v>
          </cell>
          <cell r="AU574">
            <v>9.192067988668555E-2</v>
          </cell>
          <cell r="AV574">
            <v>0.10500745768767025</v>
          </cell>
          <cell r="AW574" t="e">
            <v>#VALUE!</v>
          </cell>
          <cell r="AX574">
            <v>0</v>
          </cell>
        </row>
        <row r="575">
          <cell r="G575">
            <v>15673</v>
          </cell>
          <cell r="H575">
            <v>18021</v>
          </cell>
          <cell r="I575">
            <v>34401</v>
          </cell>
          <cell r="J575">
            <v>34290</v>
          </cell>
          <cell r="K575">
            <v>31223</v>
          </cell>
          <cell r="L575">
            <v>35193</v>
          </cell>
          <cell r="M575">
            <v>29611</v>
          </cell>
          <cell r="O575" t="str">
            <v>Never Smoked</v>
          </cell>
          <cell r="P575">
            <v>16.100000000000001</v>
          </cell>
          <cell r="Q575">
            <v>15.7</v>
          </cell>
          <cell r="R575">
            <v>12.2</v>
          </cell>
          <cell r="S575">
            <v>13.2</v>
          </cell>
          <cell r="T575">
            <v>13.8</v>
          </cell>
          <cell r="U575">
            <v>15.4</v>
          </cell>
          <cell r="V575">
            <v>15.4</v>
          </cell>
          <cell r="Y575" t="str">
            <v>Never Smoked</v>
          </cell>
          <cell r="Z575">
            <v>5046.7060000000001</v>
          </cell>
          <cell r="AA575">
            <v>5658.5940000000001</v>
          </cell>
          <cell r="AB575">
            <v>8393.8439999999991</v>
          </cell>
          <cell r="AC575">
            <v>9052.56</v>
          </cell>
          <cell r="AD575">
            <v>8617.5480000000007</v>
          </cell>
          <cell r="AE575">
            <v>10839.444000000001</v>
          </cell>
          <cell r="AF575">
            <v>9120.1880000000001</v>
          </cell>
          <cell r="AH575" t="str">
            <v>Never Smoked</v>
          </cell>
          <cell r="AI575">
            <v>0.44535689929529437</v>
          </cell>
          <cell r="AJ575">
            <v>0.41374322710992745</v>
          </cell>
          <cell r="AK575">
            <v>0.63084060734981295</v>
          </cell>
          <cell r="AL575">
            <v>0.63077149479415773</v>
          </cell>
          <cell r="AM575">
            <v>0.69715982673156796</v>
          </cell>
          <cell r="AN575">
            <v>0.69902276248361339</v>
          </cell>
          <cell r="AO575">
            <v>0.78104557923612572</v>
          </cell>
          <cell r="AQ575" t="str">
            <v>Never Smoked</v>
          </cell>
          <cell r="AR575">
            <v>0.14340492157308479</v>
          </cell>
          <cell r="AS575">
            <v>0.12991537331251721</v>
          </cell>
          <cell r="AT575">
            <v>0.15392510819335434</v>
          </cell>
          <cell r="AU575">
            <v>0.16652367462565765</v>
          </cell>
          <cell r="AV575">
            <v>0.19241611217791277</v>
          </cell>
          <cell r="AW575">
            <v>0.21529901084495293</v>
          </cell>
          <cell r="AX575">
            <v>0.24056203840472673</v>
          </cell>
        </row>
        <row r="576">
          <cell r="G576">
            <v>30882</v>
          </cell>
          <cell r="H576">
            <v>40427</v>
          </cell>
          <cell r="I576">
            <v>49214</v>
          </cell>
          <cell r="J576">
            <v>57025</v>
          </cell>
          <cell r="K576">
            <v>49523</v>
          </cell>
          <cell r="L576">
            <v>46650</v>
          </cell>
          <cell r="M576">
            <v>41289</v>
          </cell>
          <cell r="O576" t="str">
            <v>All people</v>
          </cell>
          <cell r="P576">
            <v>11.4</v>
          </cell>
          <cell r="Q576">
            <v>10.5</v>
          </cell>
          <cell r="R576">
            <v>9.9</v>
          </cell>
          <cell r="S576">
            <v>9.6999999999999993</v>
          </cell>
          <cell r="T576">
            <v>11.2</v>
          </cell>
          <cell r="U576">
            <v>13.5</v>
          </cell>
          <cell r="V576">
            <v>12.1</v>
          </cell>
          <cell r="Y576" t="str">
            <v>All people</v>
          </cell>
          <cell r="Z576">
            <v>7041.0959999999995</v>
          </cell>
          <cell r="AA576">
            <v>8489.67</v>
          </cell>
          <cell r="AB576">
            <v>9744.3720000000012</v>
          </cell>
          <cell r="AC576">
            <v>11062.85</v>
          </cell>
          <cell r="AD576">
            <v>11093.152</v>
          </cell>
          <cell r="AE576">
            <v>12595.5</v>
          </cell>
          <cell r="AF576">
            <v>9991.9380000000001</v>
          </cell>
          <cell r="AH576" t="str">
            <v>All people</v>
          </cell>
          <cell r="AI576">
            <v>1</v>
          </cell>
          <cell r="AJ576">
            <v>1</v>
          </cell>
          <cell r="AK576">
            <v>1</v>
          </cell>
          <cell r="AL576">
            <v>1</v>
          </cell>
          <cell r="AM576">
            <v>1</v>
          </cell>
          <cell r="AN576">
            <v>1</v>
          </cell>
          <cell r="AO576">
            <v>1</v>
          </cell>
          <cell r="AQ576" t="str">
            <v>All people</v>
          </cell>
          <cell r="AR576">
            <v>0.22800000000000001</v>
          </cell>
          <cell r="AS576">
            <v>0.21</v>
          </cell>
          <cell r="AT576">
            <v>0.19800000000000001</v>
          </cell>
          <cell r="AU576">
            <v>0.19399999999999998</v>
          </cell>
          <cell r="AV576">
            <v>0.22399999999999998</v>
          </cell>
          <cell r="AW576">
            <v>0.27</v>
          </cell>
          <cell r="AX576">
            <v>0.24199999999999999</v>
          </cell>
        </row>
        <row r="577">
          <cell r="G577">
            <v>11891</v>
          </cell>
          <cell r="H577">
            <v>12434</v>
          </cell>
          <cell r="I577">
            <v>14613</v>
          </cell>
          <cell r="J577">
            <v>11513</v>
          </cell>
          <cell r="K577">
            <v>10366</v>
          </cell>
          <cell r="L577">
            <v>8291</v>
          </cell>
          <cell r="M577">
            <v>8060</v>
          </cell>
          <cell r="O577" t="str">
            <v>Current Smoker</v>
          </cell>
          <cell r="P577">
            <v>18.8</v>
          </cell>
          <cell r="Q577">
            <v>19.2</v>
          </cell>
          <cell r="R577">
            <v>17.8</v>
          </cell>
          <cell r="S577">
            <v>21.7</v>
          </cell>
          <cell r="T577">
            <v>23.9</v>
          </cell>
          <cell r="U577">
            <v>32.299999999999997</v>
          </cell>
          <cell r="V577">
            <v>27.2</v>
          </cell>
          <cell r="Y577" t="str">
            <v>Current Smoker</v>
          </cell>
          <cell r="Z577">
            <v>4471.0160000000005</v>
          </cell>
          <cell r="AA577">
            <v>4774.6559999999999</v>
          </cell>
          <cell r="AB577">
            <v>5202.2280000000001</v>
          </cell>
          <cell r="AC577">
            <v>4996.6419999999998</v>
          </cell>
          <cell r="AD577">
            <v>4954.9480000000003</v>
          </cell>
          <cell r="AE577">
            <v>5355.9859999999999</v>
          </cell>
          <cell r="AF577">
            <v>4384.6400000000003</v>
          </cell>
          <cell r="AH577" t="str">
            <v>Current Smoker</v>
          </cell>
          <cell r="AI577">
            <v>0.38504630529110812</v>
          </cell>
          <cell r="AJ577">
            <v>0.30756672520840034</v>
          </cell>
          <cell r="AK577">
            <v>0.29692770349900433</v>
          </cell>
          <cell r="AL577">
            <v>0.20189390618149936</v>
          </cell>
          <cell r="AM577">
            <v>0.20931688306443472</v>
          </cell>
          <cell r="AN577">
            <v>0.1777277599142551</v>
          </cell>
          <cell r="AO577">
            <v>0.19520937780038267</v>
          </cell>
          <cell r="AQ577" t="str">
            <v>Current Smoker</v>
          </cell>
          <cell r="AR577">
            <v>0.14477741078945666</v>
          </cell>
          <cell r="AS577">
            <v>0.11810562248002572</v>
          </cell>
          <cell r="AT577">
            <v>0.10570626244564554</v>
          </cell>
          <cell r="AU577">
            <v>8.7621955282770725E-2</v>
          </cell>
          <cell r="AV577">
            <v>0.10005347010479979</v>
          </cell>
          <cell r="AW577">
            <v>0.11481213290460879</v>
          </cell>
          <cell r="AX577">
            <v>0.10619390152340817</v>
          </cell>
        </row>
        <row r="578">
          <cell r="G578">
            <v>4831</v>
          </cell>
          <cell r="H578">
            <v>11151</v>
          </cell>
          <cell r="I578">
            <v>11903</v>
          </cell>
          <cell r="J578">
            <v>13163</v>
          </cell>
          <cell r="K578">
            <v>9451</v>
          </cell>
          <cell r="L578">
            <v>10565</v>
          </cell>
          <cell r="M578">
            <v>11938</v>
          </cell>
          <cell r="O578" t="str">
            <v>Former smoker</v>
          </cell>
          <cell r="P578">
            <v>31.2</v>
          </cell>
          <cell r="Q578">
            <v>20.100000000000001</v>
          </cell>
          <cell r="R578">
            <v>20.100000000000001</v>
          </cell>
          <cell r="S578">
            <v>20</v>
          </cell>
          <cell r="T578">
            <v>25.2</v>
          </cell>
          <cell r="U578">
            <v>28.9</v>
          </cell>
          <cell r="V578">
            <v>23.2</v>
          </cell>
          <cell r="Y578" t="str">
            <v>Former smoker</v>
          </cell>
          <cell r="Z578">
            <v>3014.5439999999999</v>
          </cell>
          <cell r="AA578">
            <v>4482.7020000000002</v>
          </cell>
          <cell r="AB578">
            <v>4785.0060000000003</v>
          </cell>
          <cell r="AC578">
            <v>5265.2</v>
          </cell>
          <cell r="AD578">
            <v>4763.3040000000001</v>
          </cell>
          <cell r="AE578">
            <v>6106.57</v>
          </cell>
          <cell r="AF578">
            <v>5539.232</v>
          </cell>
          <cell r="AH578" t="str">
            <v>Former smoker</v>
          </cell>
          <cell r="AI578">
            <v>0.15643416877145264</v>
          </cell>
          <cell r="AJ578">
            <v>0.27583050931308284</v>
          </cell>
          <cell r="AK578">
            <v>0.24186207176819605</v>
          </cell>
          <cell r="AL578">
            <v>0.23082858395440597</v>
          </cell>
          <cell r="AM578">
            <v>0.1908406195101266</v>
          </cell>
          <cell r="AN578">
            <v>0.2264737406216506</v>
          </cell>
          <cell r="AO578">
            <v>0.28913269878175785</v>
          </cell>
          <cell r="AQ578" t="str">
            <v>Former smoker</v>
          </cell>
          <cell r="AR578">
            <v>9.7614921313386435E-2</v>
          </cell>
          <cell r="AS578">
            <v>0.11088386474385931</v>
          </cell>
          <cell r="AT578">
            <v>9.7228552850814817E-2</v>
          </cell>
          <cell r="AU578">
            <v>9.2331433581762393E-2</v>
          </cell>
          <cell r="AV578">
            <v>9.6183672233103812E-2</v>
          </cell>
          <cell r="AW578">
            <v>0.13090182207931403</v>
          </cell>
          <cell r="AX578">
            <v>0.13415757223473565</v>
          </cell>
        </row>
        <row r="579">
          <cell r="G579">
            <v>14160</v>
          </cell>
          <cell r="H579">
            <v>16842</v>
          </cell>
          <cell r="I579">
            <v>22698</v>
          </cell>
          <cell r="J579">
            <v>32349</v>
          </cell>
          <cell r="K579">
            <v>29706</v>
          </cell>
          <cell r="L579">
            <v>27794</v>
          </cell>
          <cell r="M579">
            <v>21291</v>
          </cell>
          <cell r="O579" t="str">
            <v>Never Smoked</v>
          </cell>
          <cell r="P579">
            <v>16.7</v>
          </cell>
          <cell r="Q579">
            <v>16.7</v>
          </cell>
          <cell r="R579">
            <v>14.2</v>
          </cell>
          <cell r="S579">
            <v>13.2</v>
          </cell>
          <cell r="T579">
            <v>15.1</v>
          </cell>
          <cell r="U579">
            <v>18.3</v>
          </cell>
          <cell r="V579">
            <v>16.8</v>
          </cell>
          <cell r="Y579" t="str">
            <v>Never Smoked</v>
          </cell>
          <cell r="Z579">
            <v>4729.4399999999996</v>
          </cell>
          <cell r="AA579">
            <v>5625.2279999999992</v>
          </cell>
          <cell r="AB579">
            <v>6446.232</v>
          </cell>
          <cell r="AC579">
            <v>8540.1360000000004</v>
          </cell>
          <cell r="AD579">
            <v>8971.2119999999995</v>
          </cell>
          <cell r="AE579">
            <v>10172.603999999999</v>
          </cell>
          <cell r="AF579">
            <v>7153.7759999999998</v>
          </cell>
          <cell r="AH579" t="str">
            <v>Never Smoked</v>
          </cell>
          <cell r="AI579">
            <v>0.45851952593743928</v>
          </cell>
          <cell r="AJ579">
            <v>0.41660276547851682</v>
          </cell>
          <cell r="AK579">
            <v>0.4612102247327996</v>
          </cell>
          <cell r="AL579">
            <v>0.56727750986409464</v>
          </cell>
          <cell r="AM579">
            <v>0.59984249742543871</v>
          </cell>
          <cell r="AN579">
            <v>0.59579849946409436</v>
          </cell>
          <cell r="AO579">
            <v>0.51565792341785943</v>
          </cell>
          <cell r="AQ579" t="str">
            <v>Never Smoked</v>
          </cell>
          <cell r="AR579">
            <v>0.15314552166310472</v>
          </cell>
          <cell r="AS579">
            <v>0.13914532366982463</v>
          </cell>
          <cell r="AT579">
            <v>0.13098370382411509</v>
          </cell>
          <cell r="AU579">
            <v>0.14976126260412098</v>
          </cell>
          <cell r="AV579">
            <v>0.18115243422248248</v>
          </cell>
          <cell r="AW579">
            <v>0.21806225080385855</v>
          </cell>
          <cell r="AX579">
            <v>0.1732610622684008</v>
          </cell>
        </row>
        <row r="580">
          <cell r="G580">
            <v>2048653</v>
          </cell>
          <cell r="H580">
            <v>2201567</v>
          </cell>
          <cell r="I580">
            <v>2414520</v>
          </cell>
          <cell r="J580">
            <v>2544290</v>
          </cell>
          <cell r="K580">
            <v>2680083</v>
          </cell>
          <cell r="L580">
            <v>2741889</v>
          </cell>
          <cell r="M580">
            <v>2699396</v>
          </cell>
          <cell r="O580" t="str">
            <v>All people</v>
          </cell>
          <cell r="P580">
            <v>1.2</v>
          </cell>
          <cell r="Q580">
            <v>1.4</v>
          </cell>
          <cell r="R580">
            <v>1.2</v>
          </cell>
          <cell r="S580">
            <v>1.3</v>
          </cell>
          <cell r="T580">
            <v>1.4</v>
          </cell>
          <cell r="U580">
            <v>1.5</v>
          </cell>
          <cell r="V580">
            <v>1.7</v>
          </cell>
          <cell r="Y580" t="str">
            <v>All people</v>
          </cell>
          <cell r="Z580">
            <v>49167.671999999999</v>
          </cell>
          <cell r="AA580">
            <v>61643.875999999997</v>
          </cell>
          <cell r="AB580">
            <v>57948.480000000003</v>
          </cell>
          <cell r="AC580">
            <v>66151.539999999994</v>
          </cell>
          <cell r="AD580">
            <v>75042.323999999993</v>
          </cell>
          <cell r="AE580">
            <v>82256.67</v>
          </cell>
          <cell r="AF580">
            <v>91779.464000000007</v>
          </cell>
          <cell r="AH580" t="str">
            <v>All people</v>
          </cell>
          <cell r="AI580">
            <v>1</v>
          </cell>
          <cell r="AJ580">
            <v>1</v>
          </cell>
          <cell r="AK580">
            <v>1</v>
          </cell>
          <cell r="AL580">
            <v>1</v>
          </cell>
          <cell r="AM580">
            <v>1</v>
          </cell>
          <cell r="AN580">
            <v>1</v>
          </cell>
          <cell r="AO580">
            <v>1</v>
          </cell>
          <cell r="AQ580" t="str">
            <v>All people</v>
          </cell>
          <cell r="AR580">
            <v>2.4E-2</v>
          </cell>
          <cell r="AS580">
            <v>2.7999999999999997E-2</v>
          </cell>
          <cell r="AT580">
            <v>2.4E-2</v>
          </cell>
          <cell r="AU580">
            <v>2.6000000000000002E-2</v>
          </cell>
          <cell r="AV580">
            <v>2.7999999999999997E-2</v>
          </cell>
          <cell r="AW580">
            <v>0.03</v>
          </cell>
          <cell r="AX580">
            <v>3.4000000000000002E-2</v>
          </cell>
        </row>
        <row r="581">
          <cell r="G581">
            <v>537696</v>
          </cell>
          <cell r="H581">
            <v>570895</v>
          </cell>
          <cell r="I581">
            <v>604347</v>
          </cell>
          <cell r="J581">
            <v>622643</v>
          </cell>
          <cell r="K581">
            <v>565416</v>
          </cell>
          <cell r="L581">
            <v>612052</v>
          </cell>
          <cell r="M581">
            <v>538471</v>
          </cell>
          <cell r="O581" t="str">
            <v>Current Smoker</v>
          </cell>
          <cell r="P581">
            <v>3.1</v>
          </cell>
          <cell r="Q581">
            <v>3.5</v>
          </cell>
          <cell r="R581">
            <v>3.1</v>
          </cell>
          <cell r="S581">
            <v>3.4</v>
          </cell>
          <cell r="T581">
            <v>3.6</v>
          </cell>
          <cell r="U581">
            <v>3.9</v>
          </cell>
          <cell r="V581">
            <v>4.0999999999999996</v>
          </cell>
          <cell r="Y581" t="str">
            <v>Current Smoker</v>
          </cell>
          <cell r="Z581">
            <v>33337.152000000002</v>
          </cell>
          <cell r="AA581">
            <v>39962.65</v>
          </cell>
          <cell r="AB581">
            <v>37469.513999999996</v>
          </cell>
          <cell r="AC581">
            <v>42339.723999999995</v>
          </cell>
          <cell r="AD581">
            <v>40709.952000000005</v>
          </cell>
          <cell r="AE581">
            <v>47740.055999999997</v>
          </cell>
          <cell r="AF581">
            <v>44154.621999999996</v>
          </cell>
          <cell r="AH581" t="str">
            <v>Current Smoker</v>
          </cell>
          <cell r="AI581">
            <v>0.26246318922726297</v>
          </cell>
          <cell r="AJ581">
            <v>0.25931302567671116</v>
          </cell>
          <cell r="AK581">
            <v>0.25029695343173797</v>
          </cell>
          <cell r="AL581">
            <v>0.24472171018240846</v>
          </cell>
          <cell r="AM581">
            <v>0.21096958564342971</v>
          </cell>
          <cell r="AN581">
            <v>0.2232227489880152</v>
          </cell>
          <cell r="AO581">
            <v>0.19947832774442875</v>
          </cell>
          <cell r="AQ581" t="str">
            <v>Current Smoker</v>
          </cell>
          <cell r="AR581">
            <v>1.6272717732090304E-2</v>
          </cell>
          <cell r="AS581">
            <v>1.8151911797369781E-2</v>
          </cell>
          <cell r="AT581">
            <v>1.5518411112767755E-2</v>
          </cell>
          <cell r="AU581">
            <v>1.6641076292403776E-2</v>
          </cell>
          <cell r="AV581">
            <v>1.518981016632694E-2</v>
          </cell>
          <cell r="AW581">
            <v>1.7411374421065183E-2</v>
          </cell>
          <cell r="AX581">
            <v>1.6357222875043157E-2</v>
          </cell>
        </row>
        <row r="582">
          <cell r="G582">
            <v>615980</v>
          </cell>
          <cell r="H582">
            <v>701713</v>
          </cell>
          <cell r="I582">
            <v>749836</v>
          </cell>
          <cell r="J582">
            <v>774018</v>
          </cell>
          <cell r="K582">
            <v>750944</v>
          </cell>
          <cell r="L582">
            <v>733821</v>
          </cell>
          <cell r="M582">
            <v>703416</v>
          </cell>
          <cell r="O582" t="str">
            <v>Former smoker</v>
          </cell>
          <cell r="P582">
            <v>3.1</v>
          </cell>
          <cell r="Q582">
            <v>3.5</v>
          </cell>
          <cell r="R582">
            <v>3.1</v>
          </cell>
          <cell r="S582">
            <v>2.7</v>
          </cell>
          <cell r="T582">
            <v>2.9</v>
          </cell>
          <cell r="U582">
            <v>3.9</v>
          </cell>
          <cell r="V582">
            <v>4.0999999999999996</v>
          </cell>
          <cell r="Y582" t="str">
            <v>Former smoker</v>
          </cell>
          <cell r="Z582">
            <v>38190.76</v>
          </cell>
          <cell r="AA582">
            <v>49119.91</v>
          </cell>
          <cell r="AB582">
            <v>46489.832000000002</v>
          </cell>
          <cell r="AC582">
            <v>41796.972000000002</v>
          </cell>
          <cell r="AD582">
            <v>43554.752</v>
          </cell>
          <cell r="AE582">
            <v>57238.038</v>
          </cell>
          <cell r="AF582">
            <v>57680.111999999994</v>
          </cell>
          <cell r="AH582" t="str">
            <v>Former smoker</v>
          </cell>
          <cell r="AI582">
            <v>0.30067561465997417</v>
          </cell>
          <cell r="AJ582">
            <v>0.31873342941641114</v>
          </cell>
          <cell r="AK582">
            <v>0.310552822093004</v>
          </cell>
          <cell r="AL582">
            <v>0.30421767958841167</v>
          </cell>
          <cell r="AM582">
            <v>0.28019430741510615</v>
          </cell>
          <cell r="AN582">
            <v>0.26763337246693791</v>
          </cell>
          <cell r="AO582">
            <v>0.26058273776800439</v>
          </cell>
          <cell r="AQ582" t="str">
            <v>Former smoker</v>
          </cell>
          <cell r="AR582">
            <v>1.8641888108918397E-2</v>
          </cell>
          <cell r="AS582">
            <v>2.2311340059148779E-2</v>
          </cell>
          <cell r="AT582">
            <v>1.9254274969766248E-2</v>
          </cell>
          <cell r="AU582">
            <v>1.642775469777423E-2</v>
          </cell>
          <cell r="AV582">
            <v>1.6251269830076156E-2</v>
          </cell>
          <cell r="AW582">
            <v>2.0875403052421158E-2</v>
          </cell>
          <cell r="AX582">
            <v>2.1367784496976357E-2</v>
          </cell>
        </row>
        <row r="583">
          <cell r="G583">
            <v>894977</v>
          </cell>
          <cell r="H583">
            <v>928959</v>
          </cell>
          <cell r="I583">
            <v>1060337</v>
          </cell>
          <cell r="J583">
            <v>1147629</v>
          </cell>
          <cell r="K583">
            <v>1363723</v>
          </cell>
          <cell r="L583">
            <v>1396016</v>
          </cell>
          <cell r="M583">
            <v>1457509</v>
          </cell>
          <cell r="O583" t="str">
            <v>Never Smoked</v>
          </cell>
          <cell r="P583">
            <v>2.4</v>
          </cell>
          <cell r="Q583">
            <v>2.8</v>
          </cell>
          <cell r="R583">
            <v>2</v>
          </cell>
          <cell r="S583">
            <v>2.2999999999999998</v>
          </cell>
          <cell r="T583">
            <v>2.4</v>
          </cell>
          <cell r="U583">
            <v>2.6</v>
          </cell>
          <cell r="V583">
            <v>2.7</v>
          </cell>
          <cell r="Y583" t="str">
            <v>Never Smoked</v>
          </cell>
          <cell r="Z583">
            <v>42958.895999999993</v>
          </cell>
          <cell r="AA583">
            <v>52021.703999999998</v>
          </cell>
          <cell r="AB583">
            <v>42413.48</v>
          </cell>
          <cell r="AC583">
            <v>52790.933999999994</v>
          </cell>
          <cell r="AD583">
            <v>65458.703999999998</v>
          </cell>
          <cell r="AE583">
            <v>72592.831999999995</v>
          </cell>
          <cell r="AF583">
            <v>78705.486000000004</v>
          </cell>
          <cell r="AH583" t="str">
            <v>Never Smoked</v>
          </cell>
          <cell r="AI583">
            <v>0.43686119611276286</v>
          </cell>
          <cell r="AJ583">
            <v>0.4219535449068777</v>
          </cell>
          <cell r="AK583">
            <v>0.43915022447525803</v>
          </cell>
          <cell r="AL583">
            <v>0.45106061022917987</v>
          </cell>
          <cell r="AM583">
            <v>0.50883610694146408</v>
          </cell>
          <cell r="AN583">
            <v>0.50914387854504684</v>
          </cell>
          <cell r="AO583">
            <v>0.5399389344875668</v>
          </cell>
          <cell r="AQ583" t="str">
            <v>Never Smoked</v>
          </cell>
          <cell r="AR583">
            <v>2.0969337413412618E-2</v>
          </cell>
          <cell r="AS583">
            <v>2.3629398514785151E-2</v>
          </cell>
          <cell r="AT583">
            <v>1.7566008979010322E-2</v>
          </cell>
          <cell r="AU583">
            <v>2.0748788070542274E-2</v>
          </cell>
          <cell r="AV583">
            <v>2.4424133133190272E-2</v>
          </cell>
          <cell r="AW583">
            <v>2.6475481684342436E-2</v>
          </cell>
          <cell r="AX583">
            <v>2.9156702462328609E-2</v>
          </cell>
        </row>
        <row r="584">
          <cell r="G584">
            <v>1097725</v>
          </cell>
          <cell r="H584">
            <v>1160508</v>
          </cell>
          <cell r="I584">
            <v>1285701</v>
          </cell>
          <cell r="J584">
            <v>1382968</v>
          </cell>
          <cell r="K584">
            <v>1412655</v>
          </cell>
          <cell r="L584">
            <v>1404435</v>
          </cell>
          <cell r="M584">
            <v>1439079</v>
          </cell>
          <cell r="O584" t="str">
            <v>All people</v>
          </cell>
          <cell r="P584">
            <v>2</v>
          </cell>
          <cell r="Q584">
            <v>2.2999999999999998</v>
          </cell>
          <cell r="R584">
            <v>2</v>
          </cell>
          <cell r="S584">
            <v>2.2999999999999998</v>
          </cell>
          <cell r="T584">
            <v>2.4</v>
          </cell>
          <cell r="U584">
            <v>2.6</v>
          </cell>
          <cell r="V584">
            <v>2.7</v>
          </cell>
          <cell r="Y584" t="str">
            <v>All people</v>
          </cell>
          <cell r="Z584">
            <v>43909</v>
          </cell>
          <cell r="AA584">
            <v>53383.367999999995</v>
          </cell>
          <cell r="AB584">
            <v>51428.04</v>
          </cell>
          <cell r="AC584">
            <v>63616.527999999998</v>
          </cell>
          <cell r="AD584">
            <v>67807.44</v>
          </cell>
          <cell r="AE584">
            <v>73030.62</v>
          </cell>
          <cell r="AF584">
            <v>77710.266000000003</v>
          </cell>
          <cell r="AH584" t="str">
            <v>All people</v>
          </cell>
          <cell r="AI584">
            <v>1</v>
          </cell>
          <cell r="AJ584">
            <v>1</v>
          </cell>
          <cell r="AK584">
            <v>1</v>
          </cell>
          <cell r="AL584">
            <v>1</v>
          </cell>
          <cell r="AM584">
            <v>1</v>
          </cell>
          <cell r="AN584">
            <v>1</v>
          </cell>
          <cell r="AO584">
            <v>1</v>
          </cell>
          <cell r="AQ584" t="str">
            <v>All people</v>
          </cell>
          <cell r="AR584">
            <v>0.04</v>
          </cell>
          <cell r="AS584">
            <v>4.5999999999999999E-2</v>
          </cell>
          <cell r="AT584">
            <v>0.04</v>
          </cell>
          <cell r="AU584">
            <v>4.5999999999999999E-2</v>
          </cell>
          <cell r="AV584">
            <v>4.8000000000000001E-2</v>
          </cell>
          <cell r="AW584">
            <v>5.2000000000000005E-2</v>
          </cell>
          <cell r="AX584">
            <v>5.4000000000000006E-2</v>
          </cell>
        </row>
        <row r="585">
          <cell r="G585">
            <v>260863</v>
          </cell>
          <cell r="H585">
            <v>269609</v>
          </cell>
          <cell r="I585">
            <v>292005</v>
          </cell>
          <cell r="J585">
            <v>300569</v>
          </cell>
          <cell r="K585">
            <v>244274</v>
          </cell>
          <cell r="L585">
            <v>274018</v>
          </cell>
          <cell r="M585">
            <v>212773</v>
          </cell>
          <cell r="O585" t="str">
            <v>Current Smoker</v>
          </cell>
          <cell r="P585">
            <v>4.5</v>
          </cell>
          <cell r="Q585">
            <v>5.0999999999999996</v>
          </cell>
          <cell r="R585">
            <v>4.5</v>
          </cell>
          <cell r="S585">
            <v>4.5</v>
          </cell>
          <cell r="T585">
            <v>6.1</v>
          </cell>
          <cell r="U585">
            <v>5.7</v>
          </cell>
          <cell r="V585">
            <v>6.7</v>
          </cell>
          <cell r="Y585" t="str">
            <v>Current Smoker</v>
          </cell>
          <cell r="Z585">
            <v>23477.67</v>
          </cell>
          <cell r="AA585">
            <v>27500.117999999999</v>
          </cell>
          <cell r="AB585">
            <v>26280.45</v>
          </cell>
          <cell r="AC585">
            <v>27051.21</v>
          </cell>
          <cell r="AD585">
            <v>29801.428</v>
          </cell>
          <cell r="AE585">
            <v>31238.052000000003</v>
          </cell>
          <cell r="AF585">
            <v>28511.582000000002</v>
          </cell>
          <cell r="AH585" t="str">
            <v>Current Smoker</v>
          </cell>
          <cell r="AI585">
            <v>0.23763966385023572</v>
          </cell>
          <cell r="AJ585">
            <v>0.23231981166868301</v>
          </cell>
          <cell r="AK585">
            <v>0.22711734687925109</v>
          </cell>
          <cell r="AL585">
            <v>0.21733619288371098</v>
          </cell>
          <cell r="AM585">
            <v>0.17291837001957308</v>
          </cell>
          <cell r="AN585">
            <v>0.19510906521127713</v>
          </cell>
          <cell r="AO585">
            <v>0.14785359247129587</v>
          </cell>
          <cell r="AQ585" t="str">
            <v>Current Smoker</v>
          </cell>
          <cell r="AR585">
            <v>2.1387569746521215E-2</v>
          </cell>
          <cell r="AS585">
            <v>2.3696620790205666E-2</v>
          </cell>
          <cell r="AT585">
            <v>2.0440561219132597E-2</v>
          </cell>
          <cell r="AU585">
            <v>1.9560257359533987E-2</v>
          </cell>
          <cell r="AV585">
            <v>2.1096041142387913E-2</v>
          </cell>
          <cell r="AW585">
            <v>2.2242433434085593E-2</v>
          </cell>
          <cell r="AX585">
            <v>1.9812381391153645E-2</v>
          </cell>
        </row>
        <row r="586">
          <cell r="G586">
            <v>328640</v>
          </cell>
          <cell r="H586">
            <v>369205</v>
          </cell>
          <cell r="I586">
            <v>409776</v>
          </cell>
          <cell r="J586">
            <v>413026</v>
          </cell>
          <cell r="K586">
            <v>394586</v>
          </cell>
          <cell r="L586">
            <v>363176</v>
          </cell>
          <cell r="M586">
            <v>346732</v>
          </cell>
          <cell r="O586" t="str">
            <v>Former smoker</v>
          </cell>
          <cell r="P586">
            <v>4.0999999999999996</v>
          </cell>
          <cell r="Q586">
            <v>4.3</v>
          </cell>
          <cell r="R586">
            <v>3.5</v>
          </cell>
          <cell r="S586">
            <v>3.9</v>
          </cell>
          <cell r="T586">
            <v>4.5</v>
          </cell>
          <cell r="U586">
            <v>4.9000000000000004</v>
          </cell>
          <cell r="V586">
            <v>5.4</v>
          </cell>
          <cell r="Y586" t="str">
            <v>Former smoker</v>
          </cell>
          <cell r="Z586">
            <v>26948.479999999996</v>
          </cell>
          <cell r="AA586">
            <v>31751.63</v>
          </cell>
          <cell r="AB586">
            <v>28684.32</v>
          </cell>
          <cell r="AC586">
            <v>32216.027999999998</v>
          </cell>
          <cell r="AD586">
            <v>35512.74</v>
          </cell>
          <cell r="AE586">
            <v>35591.248</v>
          </cell>
          <cell r="AF586">
            <v>37447.056000000004</v>
          </cell>
          <cell r="AH586" t="str">
            <v>Former smoker</v>
          </cell>
          <cell r="AI586">
            <v>0.2993828144571728</v>
          </cell>
          <cell r="AJ586">
            <v>0.31814084866282699</v>
          </cell>
          <cell r="AK586">
            <v>0.31871796008558756</v>
          </cell>
          <cell r="AL586">
            <v>0.29865188493153855</v>
          </cell>
          <cell r="AM586">
            <v>0.27932226906074026</v>
          </cell>
          <cell r="AN586">
            <v>0.25859224528013042</v>
          </cell>
          <cell r="AO586">
            <v>0.24094021245532732</v>
          </cell>
          <cell r="AQ586" t="str">
            <v>Former smoker</v>
          </cell>
          <cell r="AR586">
            <v>2.4549390785488168E-2</v>
          </cell>
          <cell r="AS586">
            <v>2.736011298500312E-2</v>
          </cell>
          <cell r="AT586">
            <v>2.231025720599113E-2</v>
          </cell>
          <cell r="AU586">
            <v>2.3294847024660007E-2</v>
          </cell>
          <cell r="AV586">
            <v>2.5139004215466623E-2</v>
          </cell>
          <cell r="AW586">
            <v>2.5342040037452784E-2</v>
          </cell>
          <cell r="AX586">
            <v>2.6021542945175353E-2</v>
          </cell>
        </row>
        <row r="587">
          <cell r="G587">
            <v>508222</v>
          </cell>
          <cell r="H587">
            <v>521694</v>
          </cell>
          <cell r="I587">
            <v>583920</v>
          </cell>
          <cell r="J587">
            <v>669373</v>
          </cell>
          <cell r="K587">
            <v>773795</v>
          </cell>
          <cell r="L587">
            <v>767241</v>
          </cell>
          <cell r="M587">
            <v>879574</v>
          </cell>
          <cell r="O587" t="str">
            <v>Never Smoked</v>
          </cell>
          <cell r="P587">
            <v>3.1</v>
          </cell>
          <cell r="Q587">
            <v>3.5</v>
          </cell>
          <cell r="R587">
            <v>3.1</v>
          </cell>
          <cell r="S587">
            <v>3.4</v>
          </cell>
          <cell r="T587">
            <v>2.9</v>
          </cell>
          <cell r="U587">
            <v>3.1</v>
          </cell>
          <cell r="V587">
            <v>3.2</v>
          </cell>
          <cell r="Y587" t="str">
            <v>Never Smoked</v>
          </cell>
          <cell r="Z587">
            <v>31509.763999999999</v>
          </cell>
          <cell r="AA587">
            <v>36518.58</v>
          </cell>
          <cell r="AB587">
            <v>36203.040000000001</v>
          </cell>
          <cell r="AC587">
            <v>45517.363999999994</v>
          </cell>
          <cell r="AD587">
            <v>44880.11</v>
          </cell>
          <cell r="AE587">
            <v>47568.942000000003</v>
          </cell>
          <cell r="AF587">
            <v>56292.736000000004</v>
          </cell>
          <cell r="AH587" t="str">
            <v>Never Smoked</v>
          </cell>
          <cell r="AI587">
            <v>0.46297752169259149</v>
          </cell>
          <cell r="AJ587">
            <v>0.44953933966849002</v>
          </cell>
          <cell r="AK587">
            <v>0.45416469303516138</v>
          </cell>
          <cell r="AL587">
            <v>0.48401192218475048</v>
          </cell>
          <cell r="AM587">
            <v>0.54775936091968669</v>
          </cell>
          <cell r="AN587">
            <v>0.54629868950859239</v>
          </cell>
          <cell r="AO587">
            <v>0.61120619507337681</v>
          </cell>
          <cell r="AQ587" t="str">
            <v>Never Smoked</v>
          </cell>
          <cell r="AR587">
            <v>2.8704606344940674E-2</v>
          </cell>
          <cell r="AS587">
            <v>3.1467753776794304E-2</v>
          </cell>
          <cell r="AT587">
            <v>2.8158210968180008E-2</v>
          </cell>
          <cell r="AU587">
            <v>3.2912810708563028E-2</v>
          </cell>
          <cell r="AV587">
            <v>3.1770042933341826E-2</v>
          </cell>
          <cell r="AW587">
            <v>3.387051874953273E-2</v>
          </cell>
          <cell r="AX587">
            <v>3.9117196484696116E-2</v>
          </cell>
        </row>
        <row r="588">
          <cell r="G588">
            <v>950928</v>
          </cell>
          <cell r="H588">
            <v>1041059</v>
          </cell>
          <cell r="I588">
            <v>1128819</v>
          </cell>
          <cell r="J588">
            <v>1161322</v>
          </cell>
          <cell r="K588">
            <v>1267428</v>
          </cell>
          <cell r="L588">
            <v>1337454</v>
          </cell>
          <cell r="M588">
            <v>1260317</v>
          </cell>
          <cell r="O588" t="str">
            <v>All people</v>
          </cell>
          <cell r="P588">
            <v>2.4</v>
          </cell>
          <cell r="Q588">
            <v>2.2999999999999998</v>
          </cell>
          <cell r="R588">
            <v>2</v>
          </cell>
          <cell r="S588">
            <v>2.2999999999999998</v>
          </cell>
          <cell r="T588">
            <v>2.4</v>
          </cell>
          <cell r="U588">
            <v>2.6</v>
          </cell>
          <cell r="V588">
            <v>2.7</v>
          </cell>
          <cell r="Y588" t="str">
            <v>All people</v>
          </cell>
          <cell r="Z588">
            <v>45644.543999999994</v>
          </cell>
          <cell r="AA588">
            <v>47888.713999999993</v>
          </cell>
          <cell r="AB588">
            <v>45152.76</v>
          </cell>
          <cell r="AC588">
            <v>53420.811999999991</v>
          </cell>
          <cell r="AD588">
            <v>60836.543999999994</v>
          </cell>
          <cell r="AE588">
            <v>69547.607999999993</v>
          </cell>
          <cell r="AF588">
            <v>68057.118000000002</v>
          </cell>
          <cell r="AH588" t="str">
            <v>All people</v>
          </cell>
          <cell r="AI588">
            <v>1</v>
          </cell>
          <cell r="AJ588">
            <v>1</v>
          </cell>
          <cell r="AK588">
            <v>1</v>
          </cell>
          <cell r="AL588">
            <v>1</v>
          </cell>
          <cell r="AM588">
            <v>1</v>
          </cell>
          <cell r="AN588">
            <v>1</v>
          </cell>
          <cell r="AO588">
            <v>1</v>
          </cell>
          <cell r="AQ588" t="str">
            <v>All people</v>
          </cell>
          <cell r="AR588">
            <v>4.8000000000000001E-2</v>
          </cell>
          <cell r="AS588">
            <v>4.5999999999999999E-2</v>
          </cell>
          <cell r="AT588">
            <v>0.04</v>
          </cell>
          <cell r="AU588">
            <v>4.5999999999999999E-2</v>
          </cell>
          <cell r="AV588">
            <v>4.8000000000000001E-2</v>
          </cell>
          <cell r="AW588">
            <v>5.2000000000000005E-2</v>
          </cell>
          <cell r="AX588">
            <v>5.4000000000000006E-2</v>
          </cell>
        </row>
        <row r="589">
          <cell r="G589">
            <v>276833</v>
          </cell>
          <cell r="H589">
            <v>301286</v>
          </cell>
          <cell r="I589">
            <v>312342</v>
          </cell>
          <cell r="J589">
            <v>322074</v>
          </cell>
          <cell r="K589">
            <v>321142</v>
          </cell>
          <cell r="L589">
            <v>338034</v>
          </cell>
          <cell r="M589">
            <v>325698</v>
          </cell>
          <cell r="O589" t="str">
            <v>Current Smoker</v>
          </cell>
          <cell r="P589">
            <v>4.5</v>
          </cell>
          <cell r="Q589">
            <v>4.7</v>
          </cell>
          <cell r="R589">
            <v>4.0999999999999996</v>
          </cell>
          <cell r="S589">
            <v>4.5</v>
          </cell>
          <cell r="T589">
            <v>4.8</v>
          </cell>
          <cell r="U589">
            <v>5.2</v>
          </cell>
          <cell r="V589">
            <v>5.4</v>
          </cell>
          <cell r="Y589" t="str">
            <v>Current Smoker</v>
          </cell>
          <cell r="Z589">
            <v>24914.97</v>
          </cell>
          <cell r="AA589">
            <v>28320.883999999998</v>
          </cell>
          <cell r="AB589">
            <v>25612.043999999998</v>
          </cell>
          <cell r="AC589">
            <v>28986.66</v>
          </cell>
          <cell r="AD589">
            <v>30829.631999999998</v>
          </cell>
          <cell r="AE589">
            <v>35155.536</v>
          </cell>
          <cell r="AF589">
            <v>35175.384000000005</v>
          </cell>
          <cell r="AH589" t="str">
            <v>Current Smoker</v>
          </cell>
          <cell r="AI589">
            <v>0.29111878081200682</v>
          </cell>
          <cell r="AJ589">
            <v>0.28940338635946666</v>
          </cell>
          <cell r="AK589">
            <v>0.27669803573469265</v>
          </cell>
          <cell r="AL589">
            <v>0.27733393494655229</v>
          </cell>
          <cell r="AM589">
            <v>0.25338086266044302</v>
          </cell>
          <cell r="AN589">
            <v>0.25274439345203648</v>
          </cell>
          <cell r="AO589">
            <v>0.25842545962642732</v>
          </cell>
          <cell r="AQ589" t="str">
            <v>Current Smoker</v>
          </cell>
          <cell r="AR589">
            <v>2.6200690273080616E-2</v>
          </cell>
          <cell r="AS589">
            <v>2.7203918317789868E-2</v>
          </cell>
          <cell r="AT589">
            <v>2.2689238930244798E-2</v>
          </cell>
          <cell r="AU589">
            <v>2.4960054145189706E-2</v>
          </cell>
          <cell r="AV589">
            <v>2.4324562815402531E-2</v>
          </cell>
          <cell r="AW589">
            <v>2.6285416919011793E-2</v>
          </cell>
          <cell r="AX589">
            <v>2.7909949639654156E-2</v>
          </cell>
        </row>
        <row r="590">
          <cell r="G590">
            <v>287340</v>
          </cell>
          <cell r="H590">
            <v>332508</v>
          </cell>
          <cell r="I590">
            <v>340060</v>
          </cell>
          <cell r="J590">
            <v>360992</v>
          </cell>
          <cell r="K590">
            <v>356358</v>
          </cell>
          <cell r="L590">
            <v>370645</v>
          </cell>
          <cell r="M590">
            <v>356684</v>
          </cell>
          <cell r="O590" t="str">
            <v>Former smoker</v>
          </cell>
          <cell r="P590">
            <v>4.5</v>
          </cell>
          <cell r="Q590">
            <v>4.7</v>
          </cell>
          <cell r="R590">
            <v>4.0999999999999996</v>
          </cell>
          <cell r="S590">
            <v>4.5</v>
          </cell>
          <cell r="T590">
            <v>4.5</v>
          </cell>
          <cell r="U590">
            <v>4.9000000000000004</v>
          </cell>
          <cell r="V590">
            <v>5</v>
          </cell>
          <cell r="Y590" t="str">
            <v>Former smoker</v>
          </cell>
          <cell r="Z590">
            <v>25860.6</v>
          </cell>
          <cell r="AA590">
            <v>31255.752</v>
          </cell>
          <cell r="AB590">
            <v>27884.919999999995</v>
          </cell>
          <cell r="AC590">
            <v>32489.279999999999</v>
          </cell>
          <cell r="AD590">
            <v>32072.22</v>
          </cell>
          <cell r="AE590">
            <v>36323.210000000006</v>
          </cell>
          <cell r="AF590">
            <v>35668.400000000001</v>
          </cell>
          <cell r="AH590" t="str">
            <v>Former smoker</v>
          </cell>
          <cell r="AI590">
            <v>0.30216798748170209</v>
          </cell>
          <cell r="AJ590">
            <v>0.31939400168482285</v>
          </cell>
          <cell r="AK590">
            <v>0.30125290236964475</v>
          </cell>
          <cell r="AL590">
            <v>0.31084574304112039</v>
          </cell>
          <cell r="AM590">
            <v>0.28116626743294293</v>
          </cell>
          <cell r="AN590">
            <v>0.27712728811607729</v>
          </cell>
          <cell r="AO590">
            <v>0.28301133762378833</v>
          </cell>
          <cell r="AQ590" t="str">
            <v>Former smoker</v>
          </cell>
          <cell r="AR590">
            <v>2.7195118873353189E-2</v>
          </cell>
          <cell r="AS590">
            <v>3.0023036158373349E-2</v>
          </cell>
          <cell r="AT590">
            <v>2.4702737994310869E-2</v>
          </cell>
          <cell r="AU590">
            <v>2.7976116873700833E-2</v>
          </cell>
          <cell r="AV590">
            <v>2.5304964068964864E-2</v>
          </cell>
          <cell r="AW590">
            <v>2.7158474235375575E-2</v>
          </cell>
          <cell r="AX590">
            <v>2.8301133762378833E-2</v>
          </cell>
        </row>
        <row r="591">
          <cell r="G591">
            <v>386755</v>
          </cell>
          <cell r="H591">
            <v>407265</v>
          </cell>
          <cell r="I591">
            <v>476417</v>
          </cell>
          <cell r="J591">
            <v>478256</v>
          </cell>
          <cell r="K591">
            <v>589928</v>
          </cell>
          <cell r="L591">
            <v>628775</v>
          </cell>
          <cell r="M591">
            <v>577935</v>
          </cell>
          <cell r="O591" t="str">
            <v>Never Smoked</v>
          </cell>
          <cell r="P591">
            <v>3.8</v>
          </cell>
          <cell r="Q591">
            <v>4.0999999999999996</v>
          </cell>
          <cell r="R591">
            <v>3.2</v>
          </cell>
          <cell r="S591">
            <v>3.6</v>
          </cell>
          <cell r="T591">
            <v>3.6</v>
          </cell>
          <cell r="U591">
            <v>3.9</v>
          </cell>
          <cell r="V591">
            <v>4.0999999999999996</v>
          </cell>
          <cell r="Y591" t="str">
            <v>Never Smoked</v>
          </cell>
          <cell r="Z591">
            <v>29393.38</v>
          </cell>
          <cell r="AA591">
            <v>33395.729999999996</v>
          </cell>
          <cell r="AB591">
            <v>30490.688000000002</v>
          </cell>
          <cell r="AC591">
            <v>34434.432000000001</v>
          </cell>
          <cell r="AD591">
            <v>42474.816000000006</v>
          </cell>
          <cell r="AE591">
            <v>49044.45</v>
          </cell>
          <cell r="AF591">
            <v>47390.67</v>
          </cell>
          <cell r="AH591" t="str">
            <v>Never Smoked</v>
          </cell>
          <cell r="AI591">
            <v>0.40671323170629115</v>
          </cell>
          <cell r="AJ591">
            <v>0.39120261195571049</v>
          </cell>
          <cell r="AK591">
            <v>0.42204906189566266</v>
          </cell>
          <cell r="AL591">
            <v>0.41182032201232732</v>
          </cell>
          <cell r="AM591">
            <v>0.465452869906614</v>
          </cell>
          <cell r="AN591">
            <v>0.47012831843188624</v>
          </cell>
          <cell r="AO591">
            <v>0.4585632027497844</v>
          </cell>
          <cell r="AQ591" t="str">
            <v>Never Smoked</v>
          </cell>
          <cell r="AR591">
            <v>3.0910205609678124E-2</v>
          </cell>
          <cell r="AS591">
            <v>3.207861418036826E-2</v>
          </cell>
          <cell r="AT591">
            <v>2.7011139961322411E-2</v>
          </cell>
          <cell r="AU591">
            <v>2.9651063184887569E-2</v>
          </cell>
          <cell r="AV591">
            <v>3.351260663327621E-2</v>
          </cell>
          <cell r="AW591">
            <v>3.6670008837687125E-2</v>
          </cell>
          <cell r="AX591">
            <v>3.7602182625482317E-2</v>
          </cell>
        </row>
        <row r="592">
          <cell r="G592">
            <v>4369433</v>
          </cell>
          <cell r="H592">
            <v>4615918</v>
          </cell>
          <cell r="I592">
            <v>4867459</v>
          </cell>
          <cell r="J592">
            <v>4890648</v>
          </cell>
          <cell r="K592">
            <v>4931588</v>
          </cell>
          <cell r="L592">
            <v>4982456</v>
          </cell>
          <cell r="M592">
            <v>5115954</v>
          </cell>
          <cell r="O592" t="str">
            <v>All people</v>
          </cell>
          <cell r="P592">
            <v>0.6</v>
          </cell>
          <cell r="Q592">
            <v>0.7</v>
          </cell>
          <cell r="R592">
            <v>0.6</v>
          </cell>
          <cell r="S592">
            <v>0.7</v>
          </cell>
          <cell r="T592">
            <v>0.8</v>
          </cell>
          <cell r="U592">
            <v>0.8</v>
          </cell>
          <cell r="V592">
            <v>0.8</v>
          </cell>
          <cell r="Y592" t="str">
            <v>All people</v>
          </cell>
          <cell r="Z592">
            <v>52433.195999999996</v>
          </cell>
          <cell r="AA592">
            <v>64622.851999999992</v>
          </cell>
          <cell r="AB592">
            <v>58409.508000000002</v>
          </cell>
          <cell r="AC592">
            <v>68469.071999999986</v>
          </cell>
          <cell r="AD592">
            <v>78905.40800000001</v>
          </cell>
          <cell r="AE592">
            <v>79719.296000000002</v>
          </cell>
          <cell r="AF592">
            <v>81855.26400000001</v>
          </cell>
          <cell r="AH592" t="str">
            <v>All people</v>
          </cell>
          <cell r="AI592">
            <v>1</v>
          </cell>
          <cell r="AJ592">
            <v>1</v>
          </cell>
          <cell r="AK592">
            <v>1</v>
          </cell>
          <cell r="AL592">
            <v>1</v>
          </cell>
          <cell r="AM592">
            <v>1</v>
          </cell>
          <cell r="AN592">
            <v>1</v>
          </cell>
          <cell r="AO592">
            <v>1</v>
          </cell>
          <cell r="AQ592" t="str">
            <v>All people</v>
          </cell>
          <cell r="AR592">
            <v>1.2E-2</v>
          </cell>
          <cell r="AS592">
            <v>1.3999999999999999E-2</v>
          </cell>
          <cell r="AT592">
            <v>1.2E-2</v>
          </cell>
          <cell r="AU592">
            <v>1.3999999999999999E-2</v>
          </cell>
          <cell r="AV592">
            <v>1.6E-2</v>
          </cell>
          <cell r="AW592">
            <v>1.6E-2</v>
          </cell>
          <cell r="AX592">
            <v>1.6E-2</v>
          </cell>
        </row>
        <row r="593">
          <cell r="G593">
            <v>1078059</v>
          </cell>
          <cell r="H593">
            <v>986464</v>
          </cell>
          <cell r="I593">
            <v>1056874</v>
          </cell>
          <cell r="J593">
            <v>1033993</v>
          </cell>
          <cell r="K593">
            <v>948955</v>
          </cell>
          <cell r="L593">
            <v>969992</v>
          </cell>
          <cell r="M593">
            <v>888379</v>
          </cell>
          <cell r="O593" t="str">
            <v>Current Smoker</v>
          </cell>
          <cell r="P593">
            <v>2</v>
          </cell>
          <cell r="Q593">
            <v>2.6</v>
          </cell>
          <cell r="R593">
            <v>2</v>
          </cell>
          <cell r="S593">
            <v>2.2999999999999998</v>
          </cell>
          <cell r="T593">
            <v>3</v>
          </cell>
          <cell r="U593">
            <v>3.2</v>
          </cell>
          <cell r="V593">
            <v>3.4</v>
          </cell>
          <cell r="Y593" t="str">
            <v>Current Smoker</v>
          </cell>
          <cell r="Z593">
            <v>43122.36</v>
          </cell>
          <cell r="AA593">
            <v>51296.127999999997</v>
          </cell>
          <cell r="AB593">
            <v>42274.96</v>
          </cell>
          <cell r="AC593">
            <v>47563.678</v>
          </cell>
          <cell r="AD593">
            <v>56937.3</v>
          </cell>
          <cell r="AE593">
            <v>62079.488000000005</v>
          </cell>
          <cell r="AF593">
            <v>60409.772000000004</v>
          </cell>
          <cell r="AH593" t="str">
            <v>Current Smoker</v>
          </cell>
          <cell r="AI593">
            <v>0.24672743580231118</v>
          </cell>
          <cell r="AJ593">
            <v>0.21370916901036804</v>
          </cell>
          <cell r="AK593">
            <v>0.21713053977444904</v>
          </cell>
          <cell r="AL593">
            <v>0.211422494524243</v>
          </cell>
          <cell r="AM593">
            <v>0.19242381967025632</v>
          </cell>
          <cell r="AN593">
            <v>0.19468149844173235</v>
          </cell>
          <cell r="AO593">
            <v>0.17364874664627555</v>
          </cell>
          <cell r="AQ593" t="str">
            <v>Current Smoker</v>
          </cell>
          <cell r="AR593">
            <v>9.8690974320924472E-3</v>
          </cell>
          <cell r="AS593">
            <v>1.1112876788539139E-2</v>
          </cell>
          <cell r="AT593">
            <v>8.6852215909779609E-3</v>
          </cell>
          <cell r="AU593">
            <v>9.7254347481151773E-3</v>
          </cell>
          <cell r="AV593">
            <v>1.1545429180215378E-2</v>
          </cell>
          <cell r="AW593">
            <v>1.245961590027087E-2</v>
          </cell>
          <cell r="AX593">
            <v>1.1808114771946739E-2</v>
          </cell>
        </row>
        <row r="594">
          <cell r="G594">
            <v>1662891</v>
          </cell>
          <cell r="H594">
            <v>1891326</v>
          </cell>
          <cell r="I594">
            <v>1860718</v>
          </cell>
          <cell r="J594">
            <v>1783502</v>
          </cell>
          <cell r="K594">
            <v>1761431</v>
          </cell>
          <cell r="L594">
            <v>1839871</v>
          </cell>
          <cell r="M594">
            <v>1908000</v>
          </cell>
          <cell r="O594" t="str">
            <v>Former smoker</v>
          </cell>
          <cell r="P594">
            <v>1.5</v>
          </cell>
          <cell r="Q594">
            <v>1.7</v>
          </cell>
          <cell r="R594">
            <v>2</v>
          </cell>
          <cell r="S594">
            <v>1.8</v>
          </cell>
          <cell r="T594">
            <v>2</v>
          </cell>
          <cell r="U594">
            <v>2.2000000000000002</v>
          </cell>
          <cell r="V594">
            <v>2.2000000000000002</v>
          </cell>
          <cell r="Y594" t="str">
            <v>Former smoker</v>
          </cell>
          <cell r="Z594">
            <v>49886.73</v>
          </cell>
          <cell r="AA594">
            <v>64305.083999999995</v>
          </cell>
          <cell r="AB594">
            <v>74428.72</v>
          </cell>
          <cell r="AC594">
            <v>64206.072</v>
          </cell>
          <cell r="AD594">
            <v>70457.240000000005</v>
          </cell>
          <cell r="AE594">
            <v>80954.324000000008</v>
          </cell>
          <cell r="AF594">
            <v>83952</v>
          </cell>
          <cell r="AH594" t="str">
            <v>Former smoker</v>
          </cell>
          <cell r="AI594">
            <v>0.38057363506889796</v>
          </cell>
          <cell r="AJ594">
            <v>0.4097399477200418</v>
          </cell>
          <cell r="AK594">
            <v>0.38227707721831866</v>
          </cell>
          <cell r="AL594">
            <v>0.36467601021377943</v>
          </cell>
          <cell r="AM594">
            <v>0.35717318640567702</v>
          </cell>
          <cell r="AN594">
            <v>0.36926989420478573</v>
          </cell>
          <cell r="AO594">
            <v>0.37295096867563704</v>
          </cell>
          <cell r="AQ594" t="str">
            <v>Former smoker</v>
          </cell>
          <cell r="AR594">
            <v>1.1417209052066939E-2</v>
          </cell>
          <cell r="AS594">
            <v>1.3931158222481421E-2</v>
          </cell>
          <cell r="AT594">
            <v>1.5291083088732747E-2</v>
          </cell>
          <cell r="AU594">
            <v>1.312833636769606E-2</v>
          </cell>
          <cell r="AV594">
            <v>1.4286927456227082E-2</v>
          </cell>
          <cell r="AW594">
            <v>1.6247875345010574E-2</v>
          </cell>
          <cell r="AX594">
            <v>1.6409842621728031E-2</v>
          </cell>
        </row>
        <row r="595">
          <cell r="G595">
            <v>1628483</v>
          </cell>
          <cell r="H595">
            <v>1738128</v>
          </cell>
          <cell r="I595">
            <v>1949867</v>
          </cell>
          <cell r="J595">
            <v>2073153</v>
          </cell>
          <cell r="K595">
            <v>2221202</v>
          </cell>
          <cell r="L595">
            <v>2172593</v>
          </cell>
          <cell r="M595">
            <v>2319575</v>
          </cell>
          <cell r="O595" t="str">
            <v>Never Smoked</v>
          </cell>
          <cell r="P595">
            <v>1.5</v>
          </cell>
          <cell r="Q595">
            <v>1.7</v>
          </cell>
          <cell r="R595">
            <v>2</v>
          </cell>
          <cell r="S595">
            <v>1.5</v>
          </cell>
          <cell r="T595">
            <v>1.7</v>
          </cell>
          <cell r="U595">
            <v>1.8</v>
          </cell>
          <cell r="V595">
            <v>1.9</v>
          </cell>
          <cell r="Y595" t="str">
            <v>Never Smoked</v>
          </cell>
          <cell r="Z595">
            <v>48854.49</v>
          </cell>
          <cell r="AA595">
            <v>59096.351999999999</v>
          </cell>
          <cell r="AB595">
            <v>77994.679999999993</v>
          </cell>
          <cell r="AC595">
            <v>62194.59</v>
          </cell>
          <cell r="AD595">
            <v>75520.868000000002</v>
          </cell>
          <cell r="AE595">
            <v>78213.347999999998</v>
          </cell>
          <cell r="AF595">
            <v>88143.85</v>
          </cell>
          <cell r="AH595" t="str">
            <v>Never Smoked</v>
          </cell>
          <cell r="AI595">
            <v>0.37269892912879088</v>
          </cell>
          <cell r="AJ595">
            <v>0.37655088326959013</v>
          </cell>
          <cell r="AK595">
            <v>0.40059238300723232</v>
          </cell>
          <cell r="AL595">
            <v>0.42390149526197757</v>
          </cell>
          <cell r="AM595">
            <v>0.45040299392406663</v>
          </cell>
          <cell r="AN595">
            <v>0.43604860735348189</v>
          </cell>
          <cell r="AO595">
            <v>0.45340028467808741</v>
          </cell>
          <cell r="AQ595" t="str">
            <v>Never Smoked</v>
          </cell>
          <cell r="AR595">
            <v>1.1180967873863724E-2</v>
          </cell>
          <cell r="AS595">
            <v>1.2802730031166063E-2</v>
          </cell>
          <cell r="AT595">
            <v>1.6023695320289293E-2</v>
          </cell>
          <cell r="AU595">
            <v>1.2717044857859327E-2</v>
          </cell>
          <cell r="AV595">
            <v>1.5313701793418264E-2</v>
          </cell>
          <cell r="AW595">
            <v>1.5697749864725347E-2</v>
          </cell>
          <cell r="AX595">
            <v>1.7229210817767321E-2</v>
          </cell>
        </row>
        <row r="596">
          <cell r="G596">
            <v>2172872</v>
          </cell>
          <cell r="H596">
            <v>2314974</v>
          </cell>
          <cell r="I596">
            <v>2472972</v>
          </cell>
          <cell r="J596">
            <v>2497094</v>
          </cell>
          <cell r="K596">
            <v>2536801</v>
          </cell>
          <cell r="L596">
            <v>2606427</v>
          </cell>
          <cell r="M596">
            <v>2721986</v>
          </cell>
          <cell r="O596" t="str">
            <v>All people</v>
          </cell>
          <cell r="P596">
            <v>1.3</v>
          </cell>
          <cell r="Q596">
            <v>1.5</v>
          </cell>
          <cell r="R596">
            <v>1.3</v>
          </cell>
          <cell r="S596">
            <v>1.5</v>
          </cell>
          <cell r="T596">
            <v>1.7</v>
          </cell>
          <cell r="U596">
            <v>1.8</v>
          </cell>
          <cell r="V596">
            <v>1.9</v>
          </cell>
          <cell r="Y596" t="str">
            <v>All people</v>
          </cell>
          <cell r="Z596">
            <v>56494.671999999999</v>
          </cell>
          <cell r="AA596">
            <v>69449.22</v>
          </cell>
          <cell r="AB596">
            <v>64297.272000000004</v>
          </cell>
          <cell r="AC596">
            <v>74912.820000000007</v>
          </cell>
          <cell r="AD596">
            <v>86251.233999999997</v>
          </cell>
          <cell r="AE596">
            <v>93831.372000000018</v>
          </cell>
          <cell r="AF596">
            <v>103435.46799999999</v>
          </cell>
          <cell r="AH596" t="str">
            <v>All people</v>
          </cell>
          <cell r="AI596">
            <v>1</v>
          </cell>
          <cell r="AJ596">
            <v>1</v>
          </cell>
          <cell r="AK596">
            <v>1</v>
          </cell>
          <cell r="AL596">
            <v>1</v>
          </cell>
          <cell r="AM596">
            <v>1</v>
          </cell>
          <cell r="AN596">
            <v>1</v>
          </cell>
          <cell r="AO596">
            <v>1</v>
          </cell>
          <cell r="AQ596" t="str">
            <v>All people</v>
          </cell>
          <cell r="AR596">
            <v>2.6000000000000002E-2</v>
          </cell>
          <cell r="AS596">
            <v>0.03</v>
          </cell>
          <cell r="AT596">
            <v>2.6000000000000002E-2</v>
          </cell>
          <cell r="AU596">
            <v>0.03</v>
          </cell>
          <cell r="AV596">
            <v>3.4000000000000002E-2</v>
          </cell>
          <cell r="AW596">
            <v>3.6000000000000004E-2</v>
          </cell>
          <cell r="AX596">
            <v>3.7999999999999999E-2</v>
          </cell>
        </row>
        <row r="597">
          <cell r="G597">
            <v>494376</v>
          </cell>
          <cell r="H597">
            <v>439587</v>
          </cell>
          <cell r="I597">
            <v>477138</v>
          </cell>
          <cell r="J597">
            <v>439870</v>
          </cell>
          <cell r="K597">
            <v>415054</v>
          </cell>
          <cell r="L597">
            <v>427437</v>
          </cell>
          <cell r="M597">
            <v>382628</v>
          </cell>
          <cell r="O597" t="str">
            <v>Current Smoker</v>
          </cell>
          <cell r="P597">
            <v>3</v>
          </cell>
          <cell r="Q597">
            <v>3.7</v>
          </cell>
          <cell r="R597">
            <v>3.1</v>
          </cell>
          <cell r="S597">
            <v>3.7</v>
          </cell>
          <cell r="T597">
            <v>4.3</v>
          </cell>
          <cell r="U597">
            <v>4.5999999999999996</v>
          </cell>
          <cell r="V597">
            <v>5.2</v>
          </cell>
          <cell r="Y597" t="str">
            <v>Current Smoker</v>
          </cell>
          <cell r="Z597">
            <v>29662.560000000001</v>
          </cell>
          <cell r="AA597">
            <v>32529.438000000002</v>
          </cell>
          <cell r="AB597">
            <v>29582.556</v>
          </cell>
          <cell r="AC597">
            <v>32550.38</v>
          </cell>
          <cell r="AD597">
            <v>35694.644</v>
          </cell>
          <cell r="AE597">
            <v>39324.203999999998</v>
          </cell>
          <cell r="AF597">
            <v>39793.312000000005</v>
          </cell>
          <cell r="AH597" t="str">
            <v>Current Smoker</v>
          </cell>
          <cell r="AI597">
            <v>0.227521915694988</v>
          </cell>
          <cell r="AJ597">
            <v>0.18988852574586151</v>
          </cell>
          <cell r="AK597">
            <v>0.1929411250915902</v>
          </cell>
          <cell r="AL597">
            <v>0.17615275996818702</v>
          </cell>
          <cell r="AM597">
            <v>0.16361314900143922</v>
          </cell>
          <cell r="AN597">
            <v>0.16399346691850566</v>
          </cell>
          <cell r="AO597">
            <v>0.14056942247315013</v>
          </cell>
          <cell r="AQ597" t="str">
            <v>Current Smoker</v>
          </cell>
          <cell r="AR597">
            <v>1.3651314941699279E-2</v>
          </cell>
          <cell r="AS597">
            <v>1.4051750905193752E-2</v>
          </cell>
          <cell r="AT597">
            <v>1.1962349755678591E-2</v>
          </cell>
          <cell r="AU597">
            <v>1.303530423764584E-2</v>
          </cell>
          <cell r="AV597">
            <v>1.4070730814123774E-2</v>
          </cell>
          <cell r="AW597">
            <v>1.508739895650252E-2</v>
          </cell>
          <cell r="AX597">
            <v>1.4619219937207615E-2</v>
          </cell>
        </row>
        <row r="598">
          <cell r="G598">
            <v>838661</v>
          </cell>
          <cell r="H598">
            <v>939636</v>
          </cell>
          <cell r="I598">
            <v>923834</v>
          </cell>
          <cell r="J598">
            <v>877677</v>
          </cell>
          <cell r="K598">
            <v>859880</v>
          </cell>
          <cell r="L598">
            <v>930555</v>
          </cell>
          <cell r="M598">
            <v>975487</v>
          </cell>
          <cell r="O598" t="str">
            <v>Former smoker</v>
          </cell>
          <cell r="P598">
            <v>2.2999999999999998</v>
          </cell>
          <cell r="Q598">
            <v>2.6</v>
          </cell>
          <cell r="R598">
            <v>2.4</v>
          </cell>
          <cell r="S598">
            <v>2.7</v>
          </cell>
          <cell r="T598">
            <v>3</v>
          </cell>
          <cell r="U598">
            <v>3.2</v>
          </cell>
          <cell r="V598">
            <v>3.4</v>
          </cell>
          <cell r="Y598" t="str">
            <v>Former smoker</v>
          </cell>
          <cell r="Z598">
            <v>38578.405999999995</v>
          </cell>
          <cell r="AA598">
            <v>48861.072</v>
          </cell>
          <cell r="AB598">
            <v>44344.031999999999</v>
          </cell>
          <cell r="AC598">
            <v>47394.558000000005</v>
          </cell>
          <cell r="AD598">
            <v>51592.800000000003</v>
          </cell>
          <cell r="AE598">
            <v>59555.519999999997</v>
          </cell>
          <cell r="AF598">
            <v>66333.115999999995</v>
          </cell>
          <cell r="AH598" t="str">
            <v>Former smoker</v>
          </cell>
          <cell r="AI598">
            <v>0.38596889278337609</v>
          </cell>
          <cell r="AJ598">
            <v>0.40589483942368249</v>
          </cell>
          <cell r="AK598">
            <v>0.37357236555852635</v>
          </cell>
          <cell r="AL598">
            <v>0.3514793596076079</v>
          </cell>
          <cell r="AM598">
            <v>0.33896233878810361</v>
          </cell>
          <cell r="AN598">
            <v>0.35702323525654084</v>
          </cell>
          <cell r="AO598">
            <v>0.35837326128789787</v>
          </cell>
          <cell r="AQ598" t="str">
            <v>Former smoker</v>
          </cell>
          <cell r="AR598">
            <v>1.7754569068035301E-2</v>
          </cell>
          <cell r="AS598">
            <v>2.1106531650031492E-2</v>
          </cell>
          <cell r="AT598">
            <v>1.7931473546809264E-2</v>
          </cell>
          <cell r="AU598">
            <v>1.8979885418810828E-2</v>
          </cell>
          <cell r="AV598">
            <v>2.0337740327286219E-2</v>
          </cell>
          <cell r="AW598">
            <v>2.2849487056418614E-2</v>
          </cell>
          <cell r="AX598">
            <v>2.4369381767577053E-2</v>
          </cell>
        </row>
        <row r="599">
          <cell r="G599">
            <v>839835</v>
          </cell>
          <cell r="H599">
            <v>935751</v>
          </cell>
          <cell r="I599">
            <v>1072000</v>
          </cell>
          <cell r="J599">
            <v>1179547</v>
          </cell>
          <cell r="K599">
            <v>1261867</v>
          </cell>
          <cell r="L599">
            <v>1248435</v>
          </cell>
          <cell r="M599">
            <v>1363871</v>
          </cell>
          <cell r="O599" t="str">
            <v>Never Smoked</v>
          </cell>
          <cell r="P599">
            <v>2.2999999999999998</v>
          </cell>
          <cell r="Q599">
            <v>2.6</v>
          </cell>
          <cell r="R599">
            <v>2</v>
          </cell>
          <cell r="S599">
            <v>2.2999999999999998</v>
          </cell>
          <cell r="T599">
            <v>2.6</v>
          </cell>
          <cell r="U599">
            <v>2.8</v>
          </cell>
          <cell r="V599">
            <v>2.9</v>
          </cell>
          <cell r="Y599" t="str">
            <v>Never Smoked</v>
          </cell>
          <cell r="Z599">
            <v>38632.409999999996</v>
          </cell>
          <cell r="AA599">
            <v>48659.052000000003</v>
          </cell>
          <cell r="AB599">
            <v>42880</v>
          </cell>
          <cell r="AC599">
            <v>54259.161999999989</v>
          </cell>
          <cell r="AD599">
            <v>65617.084000000003</v>
          </cell>
          <cell r="AE599">
            <v>69912.36</v>
          </cell>
          <cell r="AF599">
            <v>79104.517999999996</v>
          </cell>
          <cell r="AH599" t="str">
            <v>Never Smoked</v>
          </cell>
          <cell r="AI599">
            <v>0.38650919152163588</v>
          </cell>
          <cell r="AJ599">
            <v>0.404216634830456</v>
          </cell>
          <cell r="AK599">
            <v>0.43348650934988348</v>
          </cell>
          <cell r="AL599">
            <v>0.47236788042420508</v>
          </cell>
          <cell r="AM599">
            <v>0.49742451221045719</v>
          </cell>
          <cell r="AN599">
            <v>0.47898329782495347</v>
          </cell>
          <cell r="AO599">
            <v>0.501057316238952</v>
          </cell>
          <cell r="AQ599" t="str">
            <v>Never Smoked</v>
          </cell>
          <cell r="AR599">
            <v>1.7779422809995248E-2</v>
          </cell>
          <cell r="AS599">
            <v>2.1019265011183716E-2</v>
          </cell>
          <cell r="AT599">
            <v>1.7339460373995339E-2</v>
          </cell>
          <cell r="AU599">
            <v>2.1728922499513432E-2</v>
          </cell>
          <cell r="AV599">
            <v>2.5866074634943774E-2</v>
          </cell>
          <cell r="AW599">
            <v>2.6823064678197395E-2</v>
          </cell>
          <cell r="AX599">
            <v>2.9061324341859214E-2</v>
          </cell>
        </row>
        <row r="600">
          <cell r="G600">
            <v>2196561</v>
          </cell>
          <cell r="H600">
            <v>2300944</v>
          </cell>
          <cell r="I600">
            <v>2394487</v>
          </cell>
          <cell r="J600">
            <v>2393554</v>
          </cell>
          <cell r="K600">
            <v>2394787</v>
          </cell>
          <cell r="L600">
            <v>2376029</v>
          </cell>
          <cell r="M600">
            <v>2393968</v>
          </cell>
          <cell r="O600" t="str">
            <v>All people</v>
          </cell>
          <cell r="P600">
            <v>1.3</v>
          </cell>
          <cell r="Q600">
            <v>1.5</v>
          </cell>
          <cell r="R600">
            <v>1.3</v>
          </cell>
          <cell r="S600">
            <v>1.5</v>
          </cell>
          <cell r="T600">
            <v>1.7</v>
          </cell>
          <cell r="U600">
            <v>1.8</v>
          </cell>
          <cell r="V600">
            <v>1.9</v>
          </cell>
          <cell r="Y600" t="str">
            <v>All people</v>
          </cell>
          <cell r="Z600">
            <v>57110.586000000003</v>
          </cell>
          <cell r="AA600">
            <v>69028.320000000007</v>
          </cell>
          <cell r="AB600">
            <v>62256.662000000004</v>
          </cell>
          <cell r="AC600">
            <v>71806.62</v>
          </cell>
          <cell r="AD600">
            <v>81422.758000000002</v>
          </cell>
          <cell r="AE600">
            <v>85537.044000000009</v>
          </cell>
          <cell r="AF600">
            <v>90970.784</v>
          </cell>
          <cell r="AH600" t="str">
            <v>All people</v>
          </cell>
          <cell r="AI600">
            <v>1</v>
          </cell>
          <cell r="AJ600">
            <v>1</v>
          </cell>
          <cell r="AK600">
            <v>1</v>
          </cell>
          <cell r="AL600">
            <v>1</v>
          </cell>
          <cell r="AM600">
            <v>1</v>
          </cell>
          <cell r="AN600">
            <v>1</v>
          </cell>
          <cell r="AO600">
            <v>1</v>
          </cell>
          <cell r="AQ600" t="str">
            <v>All people</v>
          </cell>
          <cell r="AR600">
            <v>2.6000000000000002E-2</v>
          </cell>
          <cell r="AS600">
            <v>0.03</v>
          </cell>
          <cell r="AT600">
            <v>2.6000000000000002E-2</v>
          </cell>
          <cell r="AU600">
            <v>0.03</v>
          </cell>
          <cell r="AV600">
            <v>3.4000000000000002E-2</v>
          </cell>
          <cell r="AW600">
            <v>3.6000000000000004E-2</v>
          </cell>
          <cell r="AX600">
            <v>3.7999999999999999E-2</v>
          </cell>
        </row>
        <row r="601">
          <cell r="G601">
            <v>583683</v>
          </cell>
          <cell r="H601">
            <v>546877</v>
          </cell>
          <cell r="I601">
            <v>579736</v>
          </cell>
          <cell r="J601">
            <v>594123</v>
          </cell>
          <cell r="K601">
            <v>533901</v>
          </cell>
          <cell r="L601">
            <v>542555</v>
          </cell>
          <cell r="M601">
            <v>505751</v>
          </cell>
          <cell r="O601" t="str">
            <v>Current Smoker</v>
          </cell>
          <cell r="P601">
            <v>2.9</v>
          </cell>
          <cell r="Q601">
            <v>3.3</v>
          </cell>
          <cell r="R601">
            <v>3</v>
          </cell>
          <cell r="S601">
            <v>3.3</v>
          </cell>
          <cell r="T601">
            <v>3.8</v>
          </cell>
          <cell r="U601">
            <v>4.0999999999999996</v>
          </cell>
          <cell r="V601">
            <v>4.2</v>
          </cell>
          <cell r="Y601" t="str">
            <v>Current Smoker</v>
          </cell>
          <cell r="Z601">
            <v>33853.614000000001</v>
          </cell>
          <cell r="AA601">
            <v>36093.881999999998</v>
          </cell>
          <cell r="AB601">
            <v>34784.160000000003</v>
          </cell>
          <cell r="AC601">
            <v>39212.117999999995</v>
          </cell>
          <cell r="AD601">
            <v>40576.475999999995</v>
          </cell>
          <cell r="AE601">
            <v>44489.51</v>
          </cell>
          <cell r="AF601">
            <v>42483.084000000003</v>
          </cell>
          <cell r="AH601" t="str">
            <v>Current Smoker</v>
          </cell>
          <cell r="AI601">
            <v>0.26572583233518215</v>
          </cell>
          <cell r="AJ601">
            <v>0.23767505858465046</v>
          </cell>
          <cell r="AK601">
            <v>0.24211281999025261</v>
          </cell>
          <cell r="AL601">
            <v>0.24821792196875442</v>
          </cell>
          <cell r="AM601">
            <v>0.22294300077626947</v>
          </cell>
          <cell r="AN601">
            <v>0.22834527693054252</v>
          </cell>
          <cell r="AO601">
            <v>0.21126055151948564</v>
          </cell>
          <cell r="AQ601" t="str">
            <v>Current Smoker</v>
          </cell>
          <cell r="AR601">
            <v>1.5412098275440565E-2</v>
          </cell>
          <cell r="AS601">
            <v>1.568655386658693E-2</v>
          </cell>
          <cell r="AT601">
            <v>1.4526769199415156E-2</v>
          </cell>
          <cell r="AU601">
            <v>1.6382382849937791E-2</v>
          </cell>
          <cell r="AV601">
            <v>1.694366805899648E-2</v>
          </cell>
          <cell r="AW601">
            <v>1.8724312708304484E-2</v>
          </cell>
          <cell r="AX601">
            <v>1.7745886327636795E-2</v>
          </cell>
        </row>
        <row r="602">
          <cell r="G602">
            <v>824230</v>
          </cell>
          <cell r="H602">
            <v>951690</v>
          </cell>
          <cell r="I602">
            <v>936884</v>
          </cell>
          <cell r="J602">
            <v>905825</v>
          </cell>
          <cell r="K602">
            <v>901551</v>
          </cell>
          <cell r="L602">
            <v>909316</v>
          </cell>
          <cell r="M602">
            <v>932513</v>
          </cell>
          <cell r="O602" t="str">
            <v>Former smoker</v>
          </cell>
          <cell r="P602">
            <v>2.2999999999999998</v>
          </cell>
          <cell r="Q602">
            <v>2.6</v>
          </cell>
          <cell r="R602">
            <v>2.4</v>
          </cell>
          <cell r="S602">
            <v>2.7</v>
          </cell>
          <cell r="T602">
            <v>3</v>
          </cell>
          <cell r="U602">
            <v>3.2</v>
          </cell>
          <cell r="V602">
            <v>3.4</v>
          </cell>
          <cell r="Y602" t="str">
            <v>Former smoker</v>
          </cell>
          <cell r="Z602">
            <v>37914.579999999994</v>
          </cell>
          <cell r="AA602">
            <v>49487.88</v>
          </cell>
          <cell r="AB602">
            <v>44970.432000000001</v>
          </cell>
          <cell r="AC602">
            <v>48914.55</v>
          </cell>
          <cell r="AD602">
            <v>54093.06</v>
          </cell>
          <cell r="AE602">
            <v>58196.224000000002</v>
          </cell>
          <cell r="AF602">
            <v>63410.883999999991</v>
          </cell>
          <cell r="AH602" t="str">
            <v>Former smoker</v>
          </cell>
          <cell r="AI602">
            <v>0.37523656297275604</v>
          </cell>
          <cell r="AJ602">
            <v>0.41360850155414475</v>
          </cell>
          <cell r="AK602">
            <v>0.39126710648251589</v>
          </cell>
          <cell r="AL602">
            <v>0.37844351955293259</v>
          </cell>
          <cell r="AM602">
            <v>0.37646396109549618</v>
          </cell>
          <cell r="AN602">
            <v>0.3827040831572342</v>
          </cell>
          <cell r="AO602">
            <v>0.3895260922451762</v>
          </cell>
          <cell r="AQ602" t="str">
            <v>Former smoker</v>
          </cell>
          <cell r="AR602">
            <v>1.7260881896746776E-2</v>
          </cell>
          <cell r="AS602">
            <v>2.1507642080815525E-2</v>
          </cell>
          <cell r="AT602">
            <v>1.8780821111160761E-2</v>
          </cell>
          <cell r="AU602">
            <v>2.0435950055858361E-2</v>
          </cell>
          <cell r="AV602">
            <v>2.2587837665729769E-2</v>
          </cell>
          <cell r="AW602">
            <v>2.4493061322062991E-2</v>
          </cell>
          <cell r="AX602">
            <v>2.6487774272671981E-2</v>
          </cell>
        </row>
        <row r="603">
          <cell r="G603">
            <v>788648</v>
          </cell>
          <cell r="H603">
            <v>802377</v>
          </cell>
          <cell r="I603">
            <v>877867</v>
          </cell>
          <cell r="J603">
            <v>893606</v>
          </cell>
          <cell r="K603">
            <v>959335</v>
          </cell>
          <cell r="L603">
            <v>924158</v>
          </cell>
          <cell r="M603">
            <v>955704</v>
          </cell>
          <cell r="O603" t="str">
            <v>Never Smoked</v>
          </cell>
          <cell r="P603">
            <v>2.2999999999999998</v>
          </cell>
          <cell r="Q603">
            <v>2.6</v>
          </cell>
          <cell r="R603">
            <v>2.4</v>
          </cell>
          <cell r="S603">
            <v>2.7</v>
          </cell>
          <cell r="T603">
            <v>3</v>
          </cell>
          <cell r="U603">
            <v>3.2</v>
          </cell>
          <cell r="V603">
            <v>3.4</v>
          </cell>
          <cell r="Y603" t="str">
            <v>Never Smoked</v>
          </cell>
          <cell r="Z603">
            <v>36277.807999999997</v>
          </cell>
          <cell r="AA603">
            <v>41723.604000000007</v>
          </cell>
          <cell r="AB603">
            <v>42137.615999999995</v>
          </cell>
          <cell r="AC603">
            <v>48254.724000000002</v>
          </cell>
          <cell r="AD603">
            <v>57560.1</v>
          </cell>
          <cell r="AE603">
            <v>59146.112000000001</v>
          </cell>
          <cell r="AF603">
            <v>64987.872000000003</v>
          </cell>
          <cell r="AH603" t="str">
            <v>Never Smoked</v>
          </cell>
          <cell r="AI603">
            <v>0.35903760469206181</v>
          </cell>
          <cell r="AJ603">
            <v>0.34871643986120482</v>
          </cell>
          <cell r="AK603">
            <v>0.36662007352723153</v>
          </cell>
          <cell r="AL603">
            <v>0.37333855847831299</v>
          </cell>
          <cell r="AM603">
            <v>0.40059303812823438</v>
          </cell>
          <cell r="AN603">
            <v>0.38895063991222328</v>
          </cell>
          <cell r="AO603">
            <v>0.39921335623533816</v>
          </cell>
          <cell r="AQ603" t="str">
            <v>Never Smoked</v>
          </cell>
          <cell r="AR603">
            <v>1.651572981583484E-2</v>
          </cell>
          <cell r="AS603">
            <v>1.8133254872782653E-2</v>
          </cell>
          <cell r="AT603">
            <v>1.7597763529307114E-2</v>
          </cell>
          <cell r="AU603">
            <v>2.0160282157828901E-2</v>
          </cell>
          <cell r="AV603">
            <v>2.4035582287694063E-2</v>
          </cell>
          <cell r="AW603">
            <v>2.4892840954382295E-2</v>
          </cell>
          <cell r="AX603">
            <v>2.7146508224002993E-2</v>
          </cell>
        </row>
        <row r="604">
          <cell r="G604">
            <v>3598780</v>
          </cell>
          <cell r="H604">
            <v>4182957</v>
          </cell>
          <cell r="I604">
            <v>4904262</v>
          </cell>
          <cell r="J604">
            <v>5287269</v>
          </cell>
          <cell r="K604">
            <v>5686220</v>
          </cell>
          <cell r="L604">
            <v>6038788</v>
          </cell>
          <cell r="M604">
            <v>6035092</v>
          </cell>
          <cell r="O604" t="str">
            <v>All people</v>
          </cell>
          <cell r="P604">
            <v>0.9</v>
          </cell>
          <cell r="Q604">
            <v>0.6</v>
          </cell>
          <cell r="R604">
            <v>0.9</v>
          </cell>
          <cell r="S604">
            <v>0.6</v>
          </cell>
          <cell r="T604">
            <v>1</v>
          </cell>
          <cell r="U604">
            <v>0.8</v>
          </cell>
          <cell r="V604">
            <v>0.9</v>
          </cell>
          <cell r="Y604" t="str">
            <v>All people</v>
          </cell>
          <cell r="Z604">
            <v>64778.04</v>
          </cell>
          <cell r="AA604">
            <v>50195.483999999997</v>
          </cell>
          <cell r="AB604">
            <v>88276.716</v>
          </cell>
          <cell r="AC604">
            <v>63447.227999999996</v>
          </cell>
          <cell r="AD604">
            <v>113724.4</v>
          </cell>
          <cell r="AE604">
            <v>96620.608000000007</v>
          </cell>
          <cell r="AF604">
            <v>108631.656</v>
          </cell>
          <cell r="AH604" t="str">
            <v>All people</v>
          </cell>
          <cell r="AI604">
            <v>1</v>
          </cell>
          <cell r="AJ604">
            <v>1</v>
          </cell>
          <cell r="AK604">
            <v>1</v>
          </cell>
          <cell r="AL604">
            <v>1</v>
          </cell>
          <cell r="AM604">
            <v>1</v>
          </cell>
          <cell r="AN604">
            <v>1</v>
          </cell>
          <cell r="AO604">
            <v>1</v>
          </cell>
          <cell r="AQ604" t="str">
            <v>All people</v>
          </cell>
          <cell r="AR604">
            <v>1.8000000000000002E-2</v>
          </cell>
          <cell r="AS604">
            <v>1.2E-2</v>
          </cell>
          <cell r="AT604">
            <v>1.8000000000000002E-2</v>
          </cell>
          <cell r="AU604">
            <v>1.2E-2</v>
          </cell>
          <cell r="AV604">
            <v>0.02</v>
          </cell>
          <cell r="AW604">
            <v>1.6E-2</v>
          </cell>
          <cell r="AX604">
            <v>1.8000000000000002E-2</v>
          </cell>
        </row>
        <row r="605">
          <cell r="G605">
            <v>762638</v>
          </cell>
          <cell r="H605">
            <v>811068</v>
          </cell>
          <cell r="I605">
            <v>905381</v>
          </cell>
          <cell r="J605">
            <v>1014809</v>
          </cell>
          <cell r="K605">
            <v>1070778</v>
          </cell>
          <cell r="L605">
            <v>1098019</v>
          </cell>
          <cell r="M605">
            <v>983125</v>
          </cell>
          <cell r="O605" t="str">
            <v>Current Smoker</v>
          </cell>
          <cell r="P605">
            <v>2.2999999999999998</v>
          </cell>
          <cell r="Q605">
            <v>2.5</v>
          </cell>
          <cell r="R605">
            <v>2.6</v>
          </cell>
          <cell r="S605">
            <v>2.2999999999999998</v>
          </cell>
          <cell r="T605">
            <v>2.7</v>
          </cell>
          <cell r="U605">
            <v>2.9</v>
          </cell>
          <cell r="V605">
            <v>3.5</v>
          </cell>
          <cell r="Y605" t="str">
            <v>Current Smoker</v>
          </cell>
          <cell r="Z605">
            <v>35081.347999999998</v>
          </cell>
          <cell r="AA605">
            <v>40553.4</v>
          </cell>
          <cell r="AB605">
            <v>47079.812000000005</v>
          </cell>
          <cell r="AC605">
            <v>46681.213999999993</v>
          </cell>
          <cell r="AD605">
            <v>57822.012000000002</v>
          </cell>
          <cell r="AE605">
            <v>63685.101999999999</v>
          </cell>
          <cell r="AF605">
            <v>68818.75</v>
          </cell>
          <cell r="AH605" t="str">
            <v>Current Smoker</v>
          </cell>
          <cell r="AI605">
            <v>0.21191570476661536</v>
          </cell>
          <cell r="AJ605">
            <v>0.19389823992931315</v>
          </cell>
          <cell r="AK605">
            <v>0.18461105870771177</v>
          </cell>
          <cell r="AL605">
            <v>0.19193443723026007</v>
          </cell>
          <cell r="AM605">
            <v>0.18831103967134583</v>
          </cell>
          <cell r="AN605">
            <v>0.18182771112349033</v>
          </cell>
          <cell r="AO605">
            <v>0.16290141061644131</v>
          </cell>
          <cell r="AQ605" t="str">
            <v>Current Smoker</v>
          </cell>
          <cell r="AR605">
            <v>9.7481224192643053E-3</v>
          </cell>
          <cell r="AS605">
            <v>9.6949119964656588E-3</v>
          </cell>
          <cell r="AT605">
            <v>9.5997750528010132E-3</v>
          </cell>
          <cell r="AU605">
            <v>8.8289841125919633E-3</v>
          </cell>
          <cell r="AV605">
            <v>1.0168796142252676E-2</v>
          </cell>
          <cell r="AW605">
            <v>1.0546007245162439E-2</v>
          </cell>
          <cell r="AX605">
            <v>1.1403098743150892E-2</v>
          </cell>
        </row>
        <row r="606">
          <cell r="G606">
            <v>1764086</v>
          </cell>
          <cell r="H606">
            <v>2147297</v>
          </cell>
          <cell r="I606">
            <v>2500099</v>
          </cell>
          <cell r="J606">
            <v>2551130</v>
          </cell>
          <cell r="K606">
            <v>2713282</v>
          </cell>
          <cell r="L606">
            <v>2857441</v>
          </cell>
          <cell r="M606">
            <v>2823558</v>
          </cell>
          <cell r="O606" t="str">
            <v>Former smoker</v>
          </cell>
          <cell r="P606">
            <v>1.5</v>
          </cell>
          <cell r="Q606">
            <v>1.4</v>
          </cell>
          <cell r="R606">
            <v>1.5</v>
          </cell>
          <cell r="S606">
            <v>1.6</v>
          </cell>
          <cell r="T606">
            <v>1.8</v>
          </cell>
          <cell r="U606">
            <v>1.9</v>
          </cell>
          <cell r="V606">
            <v>2</v>
          </cell>
          <cell r="Y606" t="str">
            <v>Former smoker</v>
          </cell>
          <cell r="Z606">
            <v>52922.58</v>
          </cell>
          <cell r="AA606">
            <v>60124.315999999999</v>
          </cell>
          <cell r="AB606">
            <v>75002.97</v>
          </cell>
          <cell r="AC606">
            <v>81636.160000000003</v>
          </cell>
          <cell r="AD606">
            <v>97678.152000000016</v>
          </cell>
          <cell r="AE606">
            <v>108582.75799999999</v>
          </cell>
          <cell r="AF606">
            <v>112942.32</v>
          </cell>
          <cell r="AH606" t="str">
            <v>Former smoker</v>
          </cell>
          <cell r="AI606">
            <v>0.49019000883632785</v>
          </cell>
          <cell r="AJ606">
            <v>0.51334426818157586</v>
          </cell>
          <cell r="AK606">
            <v>0.50978088038526492</v>
          </cell>
          <cell r="AL606">
            <v>0.48250429475027656</v>
          </cell>
          <cell r="AM606">
            <v>0.47716796043768972</v>
          </cell>
          <cell r="AN606">
            <v>0.47318120788476098</v>
          </cell>
          <cell r="AO606">
            <v>0.4678566623342279</v>
          </cell>
          <cell r="AQ606" t="str">
            <v>Former smoker</v>
          </cell>
          <cell r="AR606">
            <v>1.4705700265089836E-2</v>
          </cell>
          <cell r="AS606">
            <v>1.4373639509084124E-2</v>
          </cell>
          <cell r="AT606">
            <v>1.5293426411557948E-2</v>
          </cell>
          <cell r="AU606">
            <v>1.5440137432008852E-2</v>
          </cell>
          <cell r="AV606">
            <v>1.717804657575683E-2</v>
          </cell>
          <cell r="AW606">
            <v>1.7980885899620914E-2</v>
          </cell>
          <cell r="AX606">
            <v>1.8714266493369117E-2</v>
          </cell>
        </row>
        <row r="607">
          <cell r="G607">
            <v>1072056</v>
          </cell>
          <cell r="H607">
            <v>1224592</v>
          </cell>
          <cell r="I607">
            <v>1498782</v>
          </cell>
          <cell r="J607">
            <v>1721330</v>
          </cell>
          <cell r="K607">
            <v>1902160</v>
          </cell>
          <cell r="L607">
            <v>2083328</v>
          </cell>
          <cell r="M607">
            <v>2228409</v>
          </cell>
          <cell r="O607" t="str">
            <v>Never Smoked</v>
          </cell>
          <cell r="P607">
            <v>2</v>
          </cell>
          <cell r="Q607">
            <v>2.1</v>
          </cell>
          <cell r="R607">
            <v>2.2000000000000002</v>
          </cell>
          <cell r="S607">
            <v>1.9</v>
          </cell>
          <cell r="T607">
            <v>2.1</v>
          </cell>
          <cell r="U607">
            <v>1.9</v>
          </cell>
          <cell r="V607">
            <v>2</v>
          </cell>
          <cell r="Y607" t="str">
            <v>Never Smoked</v>
          </cell>
          <cell r="Z607">
            <v>42882.239999999998</v>
          </cell>
          <cell r="AA607">
            <v>51432.864000000001</v>
          </cell>
          <cell r="AB607">
            <v>65946.40800000001</v>
          </cell>
          <cell r="AC607">
            <v>65410.54</v>
          </cell>
          <cell r="AD607">
            <v>79890.720000000001</v>
          </cell>
          <cell r="AE607">
            <v>79166.463999999993</v>
          </cell>
          <cell r="AF607">
            <v>89136.36</v>
          </cell>
          <cell r="AH607" t="str">
            <v>Never Smoked</v>
          </cell>
          <cell r="AI607">
            <v>0.29789428639705678</v>
          </cell>
          <cell r="AJ607">
            <v>0.29275749188911099</v>
          </cell>
          <cell r="AK607">
            <v>0.3056080609070233</v>
          </cell>
          <cell r="AL607">
            <v>0.32556126801946333</v>
          </cell>
          <cell r="AM607">
            <v>0.33452099989096445</v>
          </cell>
          <cell r="AN607">
            <v>0.34499108099174869</v>
          </cell>
          <cell r="AO607">
            <v>0.36924192704933079</v>
          </cell>
          <cell r="AQ607" t="str">
            <v>Never Smoked</v>
          </cell>
          <cell r="AR607">
            <v>1.1915771455882272E-2</v>
          </cell>
          <cell r="AS607">
            <v>1.2295814659342661E-2</v>
          </cell>
          <cell r="AT607">
            <v>1.3446754679909025E-2</v>
          </cell>
          <cell r="AU607">
            <v>1.2371328184739605E-2</v>
          </cell>
          <cell r="AV607">
            <v>1.4049881995420508E-2</v>
          </cell>
          <cell r="AW607">
            <v>1.3109661077686449E-2</v>
          </cell>
          <cell r="AX607">
            <v>1.4769677081973232E-2</v>
          </cell>
        </row>
        <row r="608">
          <cell r="G608">
            <v>1718429</v>
          </cell>
          <cell r="H608">
            <v>2024012</v>
          </cell>
          <cell r="I608">
            <v>2421689</v>
          </cell>
          <cell r="J608">
            <v>2591716</v>
          </cell>
          <cell r="K608">
            <v>2808774</v>
          </cell>
          <cell r="L608">
            <v>3017913</v>
          </cell>
          <cell r="M608">
            <v>3048519</v>
          </cell>
          <cell r="O608" t="str">
            <v>All people</v>
          </cell>
          <cell r="P608">
            <v>1.5</v>
          </cell>
          <cell r="Q608">
            <v>1.4</v>
          </cell>
          <cell r="R608">
            <v>1.5</v>
          </cell>
          <cell r="S608">
            <v>1.6</v>
          </cell>
          <cell r="T608">
            <v>1.8</v>
          </cell>
          <cell r="U608">
            <v>1.5</v>
          </cell>
          <cell r="V608">
            <v>1.5</v>
          </cell>
          <cell r="Y608" t="str">
            <v>All people</v>
          </cell>
          <cell r="Z608">
            <v>51552.87</v>
          </cell>
          <cell r="AA608">
            <v>56672.335999999996</v>
          </cell>
          <cell r="AB608">
            <v>72650.67</v>
          </cell>
          <cell r="AC608">
            <v>82934.911999999997</v>
          </cell>
          <cell r="AD608">
            <v>101115.864</v>
          </cell>
          <cell r="AE608">
            <v>90537.39</v>
          </cell>
          <cell r="AF608">
            <v>91455.57</v>
          </cell>
          <cell r="AH608" t="str">
            <v>All people</v>
          </cell>
          <cell r="AI608">
            <v>1</v>
          </cell>
          <cell r="AJ608">
            <v>1</v>
          </cell>
          <cell r="AK608">
            <v>1</v>
          </cell>
          <cell r="AL608">
            <v>1</v>
          </cell>
          <cell r="AM608">
            <v>1</v>
          </cell>
          <cell r="AN608">
            <v>1</v>
          </cell>
          <cell r="AO608">
            <v>1</v>
          </cell>
          <cell r="AQ608" t="str">
            <v>All people</v>
          </cell>
          <cell r="AR608">
            <v>0.03</v>
          </cell>
          <cell r="AS608">
            <v>2.7999999999999997E-2</v>
          </cell>
          <cell r="AT608">
            <v>0.03</v>
          </cell>
          <cell r="AU608">
            <v>3.2000000000000001E-2</v>
          </cell>
          <cell r="AV608">
            <v>3.6000000000000004E-2</v>
          </cell>
          <cell r="AW608">
            <v>0.03</v>
          </cell>
          <cell r="AX608">
            <v>0.03</v>
          </cell>
        </row>
        <row r="609">
          <cell r="G609">
            <v>339209</v>
          </cell>
          <cell r="H609">
            <v>369789</v>
          </cell>
          <cell r="I609">
            <v>420753</v>
          </cell>
          <cell r="J609">
            <v>453146</v>
          </cell>
          <cell r="K609">
            <v>462526</v>
          </cell>
          <cell r="L609">
            <v>497501</v>
          </cell>
          <cell r="M609">
            <v>439131</v>
          </cell>
          <cell r="O609" t="str">
            <v>Current Smoker</v>
          </cell>
          <cell r="P609">
            <v>3.9</v>
          </cell>
          <cell r="Q609">
            <v>3.8</v>
          </cell>
          <cell r="R609">
            <v>3.7</v>
          </cell>
          <cell r="S609">
            <v>3.6</v>
          </cell>
          <cell r="T609">
            <v>4.5</v>
          </cell>
          <cell r="U609">
            <v>4.5999999999999996</v>
          </cell>
          <cell r="V609">
            <v>4.9000000000000004</v>
          </cell>
          <cell r="Y609" t="str">
            <v>Current Smoker</v>
          </cell>
          <cell r="Z609">
            <v>26458.301999999996</v>
          </cell>
          <cell r="AA609">
            <v>28103.964</v>
          </cell>
          <cell r="AB609">
            <v>31135.722000000002</v>
          </cell>
          <cell r="AC609">
            <v>32626.512000000002</v>
          </cell>
          <cell r="AD609">
            <v>41627.339999999997</v>
          </cell>
          <cell r="AE609">
            <v>45770.09199999999</v>
          </cell>
          <cell r="AF609">
            <v>43034.838000000011</v>
          </cell>
          <cell r="AH609" t="str">
            <v>Current Smoker</v>
          </cell>
          <cell r="AI609">
            <v>0.1973948298125788</v>
          </cell>
          <cell r="AJ609">
            <v>0.18270099189135242</v>
          </cell>
          <cell r="AK609">
            <v>0.1737436144773338</v>
          </cell>
          <cell r="AL609">
            <v>0.17484400296946115</v>
          </cell>
          <cell r="AM609">
            <v>0.16467184615066929</v>
          </cell>
          <cell r="AN609">
            <v>0.16484935119070696</v>
          </cell>
          <cell r="AO609">
            <v>0.14404732265076911</v>
          </cell>
          <cell r="AQ609" t="str">
            <v>Current Smoker</v>
          </cell>
          <cell r="AR609">
            <v>1.5396796725381145E-2</v>
          </cell>
          <cell r="AS609">
            <v>1.3885275383742783E-2</v>
          </cell>
          <cell r="AT609">
            <v>1.2857027471322701E-2</v>
          </cell>
          <cell r="AU609">
            <v>1.2588768213801203E-2</v>
          </cell>
          <cell r="AV609">
            <v>1.4820466153560237E-2</v>
          </cell>
          <cell r="AW609">
            <v>1.516614030954504E-2</v>
          </cell>
          <cell r="AX609">
            <v>1.4116637619775375E-2</v>
          </cell>
        </row>
        <row r="610">
          <cell r="G610">
            <v>775398</v>
          </cell>
          <cell r="H610">
            <v>944727</v>
          </cell>
          <cell r="I610">
            <v>1120179</v>
          </cell>
          <cell r="J610">
            <v>1142685</v>
          </cell>
          <cell r="K610">
            <v>1276008</v>
          </cell>
          <cell r="L610">
            <v>1309436</v>
          </cell>
          <cell r="M610">
            <v>1300218</v>
          </cell>
          <cell r="O610" t="str">
            <v>Former smoker</v>
          </cell>
          <cell r="P610">
            <v>2.2999999999999998</v>
          </cell>
          <cell r="Q610">
            <v>2.5</v>
          </cell>
          <cell r="R610">
            <v>2.2000000000000002</v>
          </cell>
          <cell r="S610">
            <v>2.2999999999999998</v>
          </cell>
          <cell r="T610">
            <v>2.7</v>
          </cell>
          <cell r="U610">
            <v>2.9</v>
          </cell>
          <cell r="V610">
            <v>3</v>
          </cell>
          <cell r="Y610" t="str">
            <v>Former smoker</v>
          </cell>
          <cell r="Z610">
            <v>35668.307999999997</v>
          </cell>
          <cell r="AA610">
            <v>47236.35</v>
          </cell>
          <cell r="AB610">
            <v>49287.876000000004</v>
          </cell>
          <cell r="AC610">
            <v>52563.51</v>
          </cell>
          <cell r="AD610">
            <v>68904.432000000001</v>
          </cell>
          <cell r="AE610">
            <v>75947.288</v>
          </cell>
          <cell r="AF610">
            <v>78013.08</v>
          </cell>
          <cell r="AH610" t="str">
            <v>Former smoker</v>
          </cell>
          <cell r="AI610">
            <v>0.45122492695363031</v>
          </cell>
          <cell r="AJ610">
            <v>0.46675958442934135</v>
          </cell>
          <cell r="AK610">
            <v>0.46256104726907543</v>
          </cell>
          <cell r="AL610">
            <v>0.44089900282284017</v>
          </cell>
          <cell r="AM610">
            <v>0.45429358147006488</v>
          </cell>
          <cell r="AN610">
            <v>0.43388792188509079</v>
          </cell>
          <cell r="AO610">
            <v>0.42650808474541246</v>
          </cell>
          <cell r="AQ610" t="str">
            <v>Former smoker</v>
          </cell>
          <cell r="AR610">
            <v>2.0756346639866995E-2</v>
          </cell>
          <cell r="AS610">
            <v>2.3337979221467065E-2</v>
          </cell>
          <cell r="AT610">
            <v>2.0352686079839321E-2</v>
          </cell>
          <cell r="AU610">
            <v>2.0281354129850646E-2</v>
          </cell>
          <cell r="AV610">
            <v>2.4531853399383505E-2</v>
          </cell>
          <cell r="AW610">
            <v>2.5165499469335266E-2</v>
          </cell>
          <cell r="AX610">
            <v>2.5590485084724744E-2</v>
          </cell>
        </row>
        <row r="611">
          <cell r="G611">
            <v>603822</v>
          </cell>
          <cell r="H611">
            <v>709496</v>
          </cell>
          <cell r="I611">
            <v>880757</v>
          </cell>
          <cell r="J611">
            <v>995885</v>
          </cell>
          <cell r="K611">
            <v>1070240</v>
          </cell>
          <cell r="L611">
            <v>1210976</v>
          </cell>
          <cell r="M611">
            <v>1309170</v>
          </cell>
          <cell r="O611" t="str">
            <v>Never Smoked</v>
          </cell>
          <cell r="P611">
            <v>2.9</v>
          </cell>
          <cell r="Q611">
            <v>3.1</v>
          </cell>
          <cell r="R611">
            <v>2.6</v>
          </cell>
          <cell r="S611">
            <v>2.8</v>
          </cell>
          <cell r="T611">
            <v>2.7</v>
          </cell>
          <cell r="U611">
            <v>2.9</v>
          </cell>
          <cell r="V611">
            <v>3</v>
          </cell>
          <cell r="Y611" t="str">
            <v>Never Smoked</v>
          </cell>
          <cell r="Z611">
            <v>35021.675999999999</v>
          </cell>
          <cell r="AA611">
            <v>43988.752</v>
          </cell>
          <cell r="AB611">
            <v>45799.364000000001</v>
          </cell>
          <cell r="AC611">
            <v>55769.56</v>
          </cell>
          <cell r="AD611">
            <v>57792.959999999999</v>
          </cell>
          <cell r="AE611">
            <v>70236.607999999993</v>
          </cell>
          <cell r="AF611">
            <v>78550.2</v>
          </cell>
          <cell r="AH611" t="str">
            <v>Never Smoked</v>
          </cell>
          <cell r="AI611">
            <v>0.35138024323379086</v>
          </cell>
          <cell r="AJ611">
            <v>0.35053942367930624</v>
          </cell>
          <cell r="AK611">
            <v>0.36369533825359079</v>
          </cell>
          <cell r="AL611">
            <v>0.38425699420769871</v>
          </cell>
          <cell r="AM611">
            <v>0.38103457237926586</v>
          </cell>
          <cell r="AN611">
            <v>0.40126272692420223</v>
          </cell>
          <cell r="AO611">
            <v>0.42944459260381845</v>
          </cell>
          <cell r="AQ611" t="str">
            <v>Never Smoked</v>
          </cell>
          <cell r="AR611">
            <v>2.0380054107559872E-2</v>
          </cell>
          <cell r="AS611">
            <v>2.1733444268116985E-2</v>
          </cell>
          <cell r="AT611">
            <v>1.8912157589186723E-2</v>
          </cell>
          <cell r="AU611">
            <v>2.1518391675631125E-2</v>
          </cell>
          <cell r="AV611">
            <v>2.0575866908480359E-2</v>
          </cell>
          <cell r="AW611">
            <v>2.3273238161603729E-2</v>
          </cell>
          <cell r="AX611">
            <v>2.5766675556229107E-2</v>
          </cell>
        </row>
        <row r="612">
          <cell r="G612">
            <v>1880351</v>
          </cell>
          <cell r="H612">
            <v>2158945</v>
          </cell>
          <cell r="I612">
            <v>2482573</v>
          </cell>
          <cell r="J612">
            <v>2695553</v>
          </cell>
          <cell r="K612">
            <v>2877446</v>
          </cell>
          <cell r="L612">
            <v>3020875</v>
          </cell>
          <cell r="M612">
            <v>2986573</v>
          </cell>
          <cell r="O612" t="str">
            <v>All people</v>
          </cell>
          <cell r="P612">
            <v>1.5</v>
          </cell>
          <cell r="Q612">
            <v>1.4</v>
          </cell>
          <cell r="R612">
            <v>1.5</v>
          </cell>
          <cell r="S612">
            <v>1.6</v>
          </cell>
          <cell r="T612">
            <v>1.8</v>
          </cell>
          <cell r="U612">
            <v>1.5</v>
          </cell>
          <cell r="V612">
            <v>2</v>
          </cell>
          <cell r="Y612" t="str">
            <v>All people</v>
          </cell>
          <cell r="Z612">
            <v>56410.53</v>
          </cell>
          <cell r="AA612">
            <v>60450.46</v>
          </cell>
          <cell r="AB612">
            <v>74477.19</v>
          </cell>
          <cell r="AC612">
            <v>86257.695999999996</v>
          </cell>
          <cell r="AD612">
            <v>103588.056</v>
          </cell>
          <cell r="AE612">
            <v>90626.25</v>
          </cell>
          <cell r="AF612">
            <v>119462.92</v>
          </cell>
          <cell r="AH612" t="str">
            <v>All people</v>
          </cell>
          <cell r="AI612">
            <v>1</v>
          </cell>
          <cell r="AJ612">
            <v>1</v>
          </cell>
          <cell r="AK612">
            <v>1</v>
          </cell>
          <cell r="AL612">
            <v>1</v>
          </cell>
          <cell r="AM612">
            <v>1</v>
          </cell>
          <cell r="AN612">
            <v>1</v>
          </cell>
          <cell r="AO612">
            <v>1</v>
          </cell>
          <cell r="AQ612" t="str">
            <v>All people</v>
          </cell>
          <cell r="AR612">
            <v>0.03</v>
          </cell>
          <cell r="AS612">
            <v>2.7999999999999997E-2</v>
          </cell>
          <cell r="AT612">
            <v>0.03</v>
          </cell>
          <cell r="AU612">
            <v>3.2000000000000001E-2</v>
          </cell>
          <cell r="AV612">
            <v>3.6000000000000004E-2</v>
          </cell>
          <cell r="AW612">
            <v>0.03</v>
          </cell>
          <cell r="AX612">
            <v>0.04</v>
          </cell>
        </row>
        <row r="613">
          <cell r="G613">
            <v>423429</v>
          </cell>
          <cell r="H613">
            <v>441279</v>
          </cell>
          <cell r="I613">
            <v>484628</v>
          </cell>
          <cell r="J613">
            <v>561663</v>
          </cell>
          <cell r="K613">
            <v>608252</v>
          </cell>
          <cell r="L613">
            <v>600518</v>
          </cell>
          <cell r="M613">
            <v>543994</v>
          </cell>
          <cell r="O613" t="str">
            <v>Current Smoker</v>
          </cell>
          <cell r="P613">
            <v>3.3</v>
          </cell>
          <cell r="Q613">
            <v>3.4</v>
          </cell>
          <cell r="R613">
            <v>3.7</v>
          </cell>
          <cell r="S613">
            <v>3.4</v>
          </cell>
          <cell r="T613">
            <v>3.9</v>
          </cell>
          <cell r="U613">
            <v>4.2</v>
          </cell>
          <cell r="V613">
            <v>4.3</v>
          </cell>
          <cell r="Y613" t="str">
            <v>Current Smoker</v>
          </cell>
          <cell r="Z613">
            <v>27946.313999999998</v>
          </cell>
          <cell r="AA613">
            <v>30006.971999999998</v>
          </cell>
          <cell r="AB613">
            <v>35862.472000000002</v>
          </cell>
          <cell r="AC613">
            <v>38193.084000000003</v>
          </cell>
          <cell r="AD613">
            <v>47443.655999999995</v>
          </cell>
          <cell r="AE613">
            <v>50443.512000000002</v>
          </cell>
          <cell r="AF613">
            <v>46783.483999999997</v>
          </cell>
          <cell r="AH613" t="str">
            <v>Current Smoker</v>
          </cell>
          <cell r="AI613">
            <v>0.22518614875626944</v>
          </cell>
          <cell r="AJ613">
            <v>0.20439566547549845</v>
          </cell>
          <cell r="AK613">
            <v>0.19521198369594772</v>
          </cell>
          <cell r="AL613">
            <v>0.2083665207102216</v>
          </cell>
          <cell r="AM613">
            <v>0.21138606945186808</v>
          </cell>
          <cell r="AN613">
            <v>0.19878942359415733</v>
          </cell>
          <cell r="AO613">
            <v>0.1821465606231624</v>
          </cell>
          <cell r="AQ613" t="str">
            <v>Current Smoker</v>
          </cell>
          <cell r="AR613">
            <v>1.4862285817913783E-2</v>
          </cell>
          <cell r="AS613">
            <v>1.3898905252333895E-2</v>
          </cell>
          <cell r="AT613">
            <v>1.4445686793500133E-2</v>
          </cell>
          <cell r="AU613">
            <v>1.416892340829507E-2</v>
          </cell>
          <cell r="AV613">
            <v>1.6488113417245709E-2</v>
          </cell>
          <cell r="AW613">
            <v>1.6698311581909216E-2</v>
          </cell>
          <cell r="AX613">
            <v>1.5664604213591966E-2</v>
          </cell>
        </row>
        <row r="614">
          <cell r="G614">
            <v>988688</v>
          </cell>
          <cell r="H614">
            <v>1202570</v>
          </cell>
          <cell r="I614">
            <v>1379920</v>
          </cell>
          <cell r="J614">
            <v>1408445</v>
          </cell>
          <cell r="K614">
            <v>1437274</v>
          </cell>
          <cell r="L614">
            <v>1548005</v>
          </cell>
          <cell r="M614">
            <v>1523340</v>
          </cell>
          <cell r="O614" t="str">
            <v>Former smoker</v>
          </cell>
          <cell r="P614">
            <v>2.2999999999999998</v>
          </cell>
          <cell r="Q614">
            <v>2.1</v>
          </cell>
          <cell r="R614">
            <v>2.2000000000000002</v>
          </cell>
          <cell r="S614">
            <v>2.2999999999999998</v>
          </cell>
          <cell r="T614">
            <v>2.7</v>
          </cell>
          <cell r="U614">
            <v>2.2999999999999998</v>
          </cell>
          <cell r="V614">
            <v>2.4</v>
          </cell>
          <cell r="Y614" t="str">
            <v>Former smoker</v>
          </cell>
          <cell r="Z614">
            <v>45479.648000000001</v>
          </cell>
          <cell r="AA614">
            <v>50507.94</v>
          </cell>
          <cell r="AB614">
            <v>60716.48000000001</v>
          </cell>
          <cell r="AC614">
            <v>64788.469999999994</v>
          </cell>
          <cell r="AD614">
            <v>77612.796000000002</v>
          </cell>
          <cell r="AE614">
            <v>71208.23</v>
          </cell>
          <cell r="AF614">
            <v>73120.320000000007</v>
          </cell>
          <cell r="AH614" t="str">
            <v>Former smoker</v>
          </cell>
          <cell r="AI614">
            <v>0.52579970441688817</v>
          </cell>
          <cell r="AJ614">
            <v>0.5570174321254131</v>
          </cell>
          <cell r="AK614">
            <v>0.55584266807058647</v>
          </cell>
          <cell r="AL614">
            <v>0.52250688448715343</v>
          </cell>
          <cell r="AM614">
            <v>0.49949642842993403</v>
          </cell>
          <cell r="AN614">
            <v>0.51243596640046341</v>
          </cell>
          <cell r="AO614">
            <v>0.51006287139139073</v>
          </cell>
          <cell r="AQ614" t="str">
            <v>Former smoker</v>
          </cell>
          <cell r="AR614">
            <v>2.4186786403176855E-2</v>
          </cell>
          <cell r="AS614">
            <v>2.339473214926735E-2</v>
          </cell>
          <cell r="AT614">
            <v>2.445707739510581E-2</v>
          </cell>
          <cell r="AU614">
            <v>2.4035316686409056E-2</v>
          </cell>
          <cell r="AV614">
            <v>2.697280713521644E-2</v>
          </cell>
          <cell r="AW614">
            <v>2.3572054454421315E-2</v>
          </cell>
          <cell r="AX614">
            <v>2.4483017826786756E-2</v>
          </cell>
        </row>
        <row r="615">
          <cell r="G615">
            <v>468234</v>
          </cell>
          <cell r="H615">
            <v>515096</v>
          </cell>
          <cell r="I615">
            <v>618025</v>
          </cell>
          <cell r="J615">
            <v>725445</v>
          </cell>
          <cell r="K615">
            <v>831920</v>
          </cell>
          <cell r="L615">
            <v>872352</v>
          </cell>
          <cell r="M615">
            <v>919239</v>
          </cell>
          <cell r="O615" t="str">
            <v>Never Smoked</v>
          </cell>
          <cell r="P615">
            <v>3.1</v>
          </cell>
          <cell r="Q615">
            <v>3.1</v>
          </cell>
          <cell r="R615">
            <v>3.2</v>
          </cell>
          <cell r="S615">
            <v>3.4</v>
          </cell>
          <cell r="T615">
            <v>3.2</v>
          </cell>
          <cell r="U615">
            <v>3.5</v>
          </cell>
          <cell r="V615">
            <v>3.5</v>
          </cell>
          <cell r="Y615" t="str">
            <v>Never Smoked</v>
          </cell>
          <cell r="Z615">
            <v>29030.508000000002</v>
          </cell>
          <cell r="AA615">
            <v>31935.952000000001</v>
          </cell>
          <cell r="AB615">
            <v>39553.599999999999</v>
          </cell>
          <cell r="AC615">
            <v>49330.26</v>
          </cell>
          <cell r="AD615">
            <v>53242.879999999997</v>
          </cell>
          <cell r="AE615">
            <v>61064.639999999999</v>
          </cell>
          <cell r="AF615">
            <v>64346.73</v>
          </cell>
          <cell r="AH615" t="str">
            <v>Never Smoked</v>
          </cell>
          <cell r="AI615">
            <v>0.24901414682684245</v>
          </cell>
          <cell r="AJ615">
            <v>0.23858690239908845</v>
          </cell>
          <cell r="AK615">
            <v>0.24894534823346584</v>
          </cell>
          <cell r="AL615">
            <v>0.26912659480262491</v>
          </cell>
          <cell r="AM615">
            <v>0.28911750211819787</v>
          </cell>
          <cell r="AN615">
            <v>0.28877461000537924</v>
          </cell>
          <cell r="AO615">
            <v>0.30779056798544685</v>
          </cell>
          <cell r="AQ615" t="str">
            <v>Never Smoked</v>
          </cell>
          <cell r="AR615">
            <v>1.5438877103264232E-2</v>
          </cell>
          <cell r="AS615">
            <v>1.4792387948743484E-2</v>
          </cell>
          <cell r="AT615">
            <v>1.5932502286941815E-2</v>
          </cell>
          <cell r="AU615">
            <v>1.8300608446578492E-2</v>
          </cell>
          <cell r="AV615">
            <v>1.8503520135564663E-2</v>
          </cell>
          <cell r="AW615">
            <v>2.0214222700376549E-2</v>
          </cell>
          <cell r="AX615">
            <v>2.1545339758981277E-2</v>
          </cell>
        </row>
        <row r="616">
          <cell r="G616">
            <v>1035232</v>
          </cell>
          <cell r="H616">
            <v>1180495</v>
          </cell>
          <cell r="I616">
            <v>1432785</v>
          </cell>
          <cell r="J616">
            <v>1605519</v>
          </cell>
          <cell r="K616">
            <v>1852841</v>
          </cell>
          <cell r="L616">
            <v>2124469</v>
          </cell>
          <cell r="M616">
            <v>2325038</v>
          </cell>
          <cell r="O616" t="str">
            <v>All people</v>
          </cell>
          <cell r="P616">
            <v>1.7</v>
          </cell>
          <cell r="Q616">
            <v>1.5</v>
          </cell>
          <cell r="R616">
            <v>1.5</v>
          </cell>
          <cell r="S616">
            <v>1.2</v>
          </cell>
          <cell r="T616">
            <v>1.7</v>
          </cell>
          <cell r="U616">
            <v>1</v>
          </cell>
          <cell r="V616">
            <v>1.1000000000000001</v>
          </cell>
          <cell r="Y616" t="str">
            <v>All people</v>
          </cell>
          <cell r="Z616">
            <v>35197.887999999999</v>
          </cell>
          <cell r="AA616">
            <v>35414.85</v>
          </cell>
          <cell r="AB616">
            <v>42983.55</v>
          </cell>
          <cell r="AC616">
            <v>38532.455999999998</v>
          </cell>
          <cell r="AD616">
            <v>62996.593999999997</v>
          </cell>
          <cell r="AE616">
            <v>42489.38</v>
          </cell>
          <cell r="AF616">
            <v>51150.836000000003</v>
          </cell>
          <cell r="AH616" t="str">
            <v>All people</v>
          </cell>
          <cell r="AI616">
            <v>1</v>
          </cell>
          <cell r="AJ616">
            <v>1</v>
          </cell>
          <cell r="AK616">
            <v>1</v>
          </cell>
          <cell r="AL616">
            <v>1</v>
          </cell>
          <cell r="AM616">
            <v>1</v>
          </cell>
          <cell r="AN616">
            <v>1</v>
          </cell>
          <cell r="AO616">
            <v>1</v>
          </cell>
          <cell r="AQ616" t="str">
            <v>All people</v>
          </cell>
          <cell r="AR616">
            <v>3.4000000000000002E-2</v>
          </cell>
          <cell r="AS616">
            <v>0.03</v>
          </cell>
          <cell r="AT616">
            <v>0.03</v>
          </cell>
          <cell r="AU616">
            <v>2.4E-2</v>
          </cell>
          <cell r="AV616">
            <v>3.4000000000000002E-2</v>
          </cell>
          <cell r="AW616">
            <v>0.02</v>
          </cell>
          <cell r="AX616">
            <v>2.2000000000000002E-2</v>
          </cell>
        </row>
        <row r="617">
          <cell r="G617">
            <v>96558</v>
          </cell>
          <cell r="H617">
            <v>107273</v>
          </cell>
          <cell r="I617">
            <v>129058</v>
          </cell>
          <cell r="J617">
            <v>150507</v>
          </cell>
          <cell r="K617">
            <v>166748</v>
          </cell>
          <cell r="L617">
            <v>159428</v>
          </cell>
          <cell r="M617">
            <v>185640</v>
          </cell>
          <cell r="O617" t="str">
            <v>Current Smoker</v>
          </cell>
          <cell r="P617">
            <v>7.2</v>
          </cell>
          <cell r="Q617">
            <v>5.7</v>
          </cell>
          <cell r="R617">
            <v>5</v>
          </cell>
          <cell r="S617">
            <v>4.8</v>
          </cell>
          <cell r="T617">
            <v>4.9000000000000004</v>
          </cell>
          <cell r="U617">
            <v>5.2</v>
          </cell>
          <cell r="V617">
            <v>5.0999999999999996</v>
          </cell>
          <cell r="Y617" t="str">
            <v>Current Smoker</v>
          </cell>
          <cell r="Z617">
            <v>13904.351999999999</v>
          </cell>
          <cell r="AA617">
            <v>12229.121999999999</v>
          </cell>
          <cell r="AB617">
            <v>12905.8</v>
          </cell>
          <cell r="AC617">
            <v>14448.671999999999</v>
          </cell>
          <cell r="AD617">
            <v>16341.304000000002</v>
          </cell>
          <cell r="AE617">
            <v>16580.511999999999</v>
          </cell>
          <cell r="AF617">
            <v>18935.28</v>
          </cell>
          <cell r="AH617" t="str">
            <v>Current Smoker</v>
          </cell>
          <cell r="AI617">
            <v>9.3271846310778644E-2</v>
          </cell>
          <cell r="AJ617">
            <v>9.0871202334613876E-2</v>
          </cell>
          <cell r="AK617">
            <v>9.0074924011627699E-2</v>
          </cell>
          <cell r="AL617">
            <v>9.3743518451042937E-2</v>
          </cell>
          <cell r="AM617">
            <v>8.9995849616885643E-2</v>
          </cell>
          <cell r="AN617">
            <v>7.5043693271118567E-2</v>
          </cell>
          <cell r="AO617">
            <v>7.9843856315466671E-2</v>
          </cell>
          <cell r="AQ617" t="str">
            <v>Current Smoker</v>
          </cell>
          <cell r="AR617">
            <v>1.3431145868752126E-2</v>
          </cell>
          <cell r="AS617">
            <v>1.0359317066145983E-2</v>
          </cell>
          <cell r="AT617">
            <v>9.0074924011627703E-3</v>
          </cell>
          <cell r="AU617">
            <v>8.9993777713001204E-3</v>
          </cell>
          <cell r="AV617">
            <v>8.8195932624547928E-3</v>
          </cell>
          <cell r="AW617">
            <v>7.8045441001963313E-3</v>
          </cell>
          <cell r="AX617">
            <v>8.1440733441775996E-3</v>
          </cell>
        </row>
        <row r="618">
          <cell r="G618">
            <v>587575</v>
          </cell>
          <cell r="H618">
            <v>699539</v>
          </cell>
          <cell r="I618">
            <v>838046</v>
          </cell>
          <cell r="J618">
            <v>914849</v>
          </cell>
          <cell r="K618">
            <v>1067245</v>
          </cell>
          <cell r="L618">
            <v>1258892</v>
          </cell>
          <cell r="M618">
            <v>1352749</v>
          </cell>
          <cell r="O618" t="str">
            <v>Former smoker</v>
          </cell>
          <cell r="P618">
            <v>2.6</v>
          </cell>
          <cell r="Q618">
            <v>2.4</v>
          </cell>
          <cell r="R618">
            <v>1.9</v>
          </cell>
          <cell r="S618">
            <v>2</v>
          </cell>
          <cell r="T618">
            <v>1.7</v>
          </cell>
          <cell r="U618">
            <v>1.8</v>
          </cell>
          <cell r="V618">
            <v>1.8</v>
          </cell>
          <cell r="Y618" t="str">
            <v>Former smoker</v>
          </cell>
          <cell r="Z618">
            <v>30553.9</v>
          </cell>
          <cell r="AA618">
            <v>33577.871999999996</v>
          </cell>
          <cell r="AB618">
            <v>31845.748</v>
          </cell>
          <cell r="AC618">
            <v>36593.96</v>
          </cell>
          <cell r="AD618">
            <v>36286.33</v>
          </cell>
          <cell r="AE618">
            <v>45320.112000000001</v>
          </cell>
          <cell r="AF618">
            <v>48698.964000000007</v>
          </cell>
          <cell r="AH618" t="str">
            <v>Former smoker</v>
          </cell>
          <cell r="AI618">
            <v>0.56757808877623561</v>
          </cell>
          <cell r="AJ618">
            <v>0.59258107827648576</v>
          </cell>
          <cell r="AK618">
            <v>0.58490701675408385</v>
          </cell>
          <cell r="AL618">
            <v>0.56981511897398907</v>
          </cell>
          <cell r="AM618">
            <v>0.57600463288539061</v>
          </cell>
          <cell r="AN618">
            <v>0.59256783695125703</v>
          </cell>
          <cell r="AO618">
            <v>0.5818180175979919</v>
          </cell>
          <cell r="AQ618" t="str">
            <v>Former smoker</v>
          </cell>
          <cell r="AR618">
            <v>2.9514060616364253E-2</v>
          </cell>
          <cell r="AS618">
            <v>2.8443891757271314E-2</v>
          </cell>
          <cell r="AT618">
            <v>2.2226466636655187E-2</v>
          </cell>
          <cell r="AU618">
            <v>2.2792604758959563E-2</v>
          </cell>
          <cell r="AV618">
            <v>1.958415751810328E-2</v>
          </cell>
          <cell r="AW618">
            <v>2.1332442130245256E-2</v>
          </cell>
          <cell r="AX618">
            <v>2.0945448633527711E-2</v>
          </cell>
        </row>
        <row r="619">
          <cell r="G619">
            <v>351099</v>
          </cell>
          <cell r="H619">
            <v>373683</v>
          </cell>
          <cell r="I619">
            <v>465681</v>
          </cell>
          <cell r="J619">
            <v>540163</v>
          </cell>
          <cell r="K619">
            <v>618848</v>
          </cell>
          <cell r="L619">
            <v>706149</v>
          </cell>
          <cell r="M619">
            <v>786649</v>
          </cell>
          <cell r="O619" t="str">
            <v>Never Smoked</v>
          </cell>
          <cell r="P619">
            <v>3.2</v>
          </cell>
          <cell r="Q619">
            <v>3.2</v>
          </cell>
          <cell r="R619">
            <v>2.5</v>
          </cell>
          <cell r="S619">
            <v>2.5</v>
          </cell>
          <cell r="T619">
            <v>2.6</v>
          </cell>
          <cell r="U619">
            <v>2.7</v>
          </cell>
          <cell r="V619">
            <v>2.2000000000000002</v>
          </cell>
          <cell r="Y619" t="str">
            <v>Never Smoked</v>
          </cell>
          <cell r="Z619">
            <v>22470.335999999999</v>
          </cell>
          <cell r="AA619">
            <v>23915.712000000003</v>
          </cell>
          <cell r="AB619">
            <v>23284.05</v>
          </cell>
          <cell r="AC619">
            <v>27008.15</v>
          </cell>
          <cell r="AD619">
            <v>32180.096000000001</v>
          </cell>
          <cell r="AE619">
            <v>38132.046000000002</v>
          </cell>
          <cell r="AF619">
            <v>34612.556000000004</v>
          </cell>
          <cell r="AH619" t="str">
            <v>Never Smoked</v>
          </cell>
          <cell r="AI619">
            <v>0.33915006491298572</v>
          </cell>
          <cell r="AJ619">
            <v>0.31654771938890042</v>
          </cell>
          <cell r="AK619">
            <v>0.32501805923428845</v>
          </cell>
          <cell r="AL619">
            <v>0.33644136257496798</v>
          </cell>
          <cell r="AM619">
            <v>0.33399951749772377</v>
          </cell>
          <cell r="AN619">
            <v>0.33238846977762443</v>
          </cell>
          <cell r="AO619">
            <v>0.3383381260865414</v>
          </cell>
          <cell r="AQ619" t="str">
            <v>Never Smoked</v>
          </cell>
          <cell r="AR619">
            <v>2.1705604154431089E-2</v>
          </cell>
          <cell r="AS619">
            <v>2.0259054040889627E-2</v>
          </cell>
          <cell r="AT619">
            <v>1.6250902961714421E-2</v>
          </cell>
          <cell r="AU619">
            <v>1.68220681287484E-2</v>
          </cell>
          <cell r="AV619">
            <v>1.7367974909881637E-2</v>
          </cell>
          <cell r="AW619">
            <v>1.7948977367991722E-2</v>
          </cell>
          <cell r="AX619">
            <v>1.4886877547807821E-2</v>
          </cell>
        </row>
        <row r="620">
          <cell r="G620">
            <v>512727</v>
          </cell>
          <cell r="H620">
            <v>578640</v>
          </cell>
          <cell r="I620">
            <v>700092</v>
          </cell>
          <cell r="J620">
            <v>771537</v>
          </cell>
          <cell r="K620">
            <v>889761</v>
          </cell>
          <cell r="L620">
            <v>1039152</v>
          </cell>
          <cell r="M620">
            <v>1124306</v>
          </cell>
          <cell r="O620" t="str">
            <v>All people</v>
          </cell>
          <cell r="P620">
            <v>2.6</v>
          </cell>
          <cell r="Q620">
            <v>2.4</v>
          </cell>
          <cell r="R620">
            <v>2.2999999999999998</v>
          </cell>
          <cell r="S620">
            <v>2</v>
          </cell>
          <cell r="T620">
            <v>2</v>
          </cell>
          <cell r="U620">
            <v>1.8</v>
          </cell>
          <cell r="V620">
            <v>1.8</v>
          </cell>
          <cell r="Y620" t="str">
            <v>All people</v>
          </cell>
          <cell r="Z620">
            <v>26661.804</v>
          </cell>
          <cell r="AA620">
            <v>27774.720000000001</v>
          </cell>
          <cell r="AB620">
            <v>32204.231999999996</v>
          </cell>
          <cell r="AC620">
            <v>30861.48</v>
          </cell>
          <cell r="AD620">
            <v>35590.44</v>
          </cell>
          <cell r="AE620">
            <v>37409.472000000002</v>
          </cell>
          <cell r="AF620">
            <v>40475.016000000003</v>
          </cell>
          <cell r="AH620" t="str">
            <v>All people</v>
          </cell>
          <cell r="AI620">
            <v>1</v>
          </cell>
          <cell r="AJ620">
            <v>1</v>
          </cell>
          <cell r="AK620">
            <v>1</v>
          </cell>
          <cell r="AL620">
            <v>1</v>
          </cell>
          <cell r="AM620">
            <v>1</v>
          </cell>
          <cell r="AN620">
            <v>1</v>
          </cell>
          <cell r="AO620">
            <v>1</v>
          </cell>
          <cell r="AQ620" t="str">
            <v>All people</v>
          </cell>
          <cell r="AR620">
            <v>5.2000000000000005E-2</v>
          </cell>
          <cell r="AS620">
            <v>4.8000000000000001E-2</v>
          </cell>
          <cell r="AT620">
            <v>4.5999999999999999E-2</v>
          </cell>
          <cell r="AU620">
            <v>0.04</v>
          </cell>
          <cell r="AV620">
            <v>0.04</v>
          </cell>
          <cell r="AW620">
            <v>3.6000000000000004E-2</v>
          </cell>
          <cell r="AX620">
            <v>3.6000000000000004E-2</v>
          </cell>
        </row>
        <row r="621">
          <cell r="G621">
            <v>44803</v>
          </cell>
          <cell r="H621">
            <v>53333</v>
          </cell>
          <cell r="I621">
            <v>67207</v>
          </cell>
          <cell r="J621">
            <v>65257</v>
          </cell>
          <cell r="K621">
            <v>73175</v>
          </cell>
          <cell r="L621">
            <v>79374</v>
          </cell>
          <cell r="M621">
            <v>87962</v>
          </cell>
          <cell r="O621" t="str">
            <v>Current Smoker</v>
          </cell>
          <cell r="P621">
            <v>10</v>
          </cell>
          <cell r="Q621">
            <v>8.1999999999999993</v>
          </cell>
          <cell r="R621">
            <v>7</v>
          </cell>
          <cell r="S621">
            <v>7.4</v>
          </cell>
          <cell r="T621">
            <v>7.3</v>
          </cell>
          <cell r="U621">
            <v>7.5</v>
          </cell>
          <cell r="V621">
            <v>6.8</v>
          </cell>
          <cell r="Y621" t="str">
            <v>Current Smoker</v>
          </cell>
          <cell r="Z621">
            <v>8960.6</v>
          </cell>
          <cell r="AA621">
            <v>8746.6119999999992</v>
          </cell>
          <cell r="AB621">
            <v>9408.98</v>
          </cell>
          <cell r="AC621">
            <v>9658.0360000000001</v>
          </cell>
          <cell r="AD621">
            <v>10683.55</v>
          </cell>
          <cell r="AE621">
            <v>11906.1</v>
          </cell>
          <cell r="AF621">
            <v>11962.832</v>
          </cell>
          <cell r="AH621" t="str">
            <v>Current Smoker</v>
          </cell>
          <cell r="AI621">
            <v>8.7381784068324864E-2</v>
          </cell>
          <cell r="AJ621">
            <v>9.2169570026268494E-2</v>
          </cell>
          <cell r="AK621">
            <v>9.5997383201065004E-2</v>
          </cell>
          <cell r="AL621">
            <v>8.4580519145549732E-2</v>
          </cell>
          <cell r="AM621">
            <v>8.2241186116271667E-2</v>
          </cell>
          <cell r="AN621">
            <v>7.6383435724513837E-2</v>
          </cell>
          <cell r="AO621">
            <v>7.8236707800189625E-2</v>
          </cell>
          <cell r="AQ621" t="str">
            <v>Current Smoker</v>
          </cell>
          <cell r="AR621">
            <v>1.7476356813664974E-2</v>
          </cell>
          <cell r="AS621">
            <v>1.5115809484308032E-2</v>
          </cell>
          <cell r="AT621">
            <v>1.3439633648149102E-2</v>
          </cell>
          <cell r="AU621">
            <v>1.251791683354136E-2</v>
          </cell>
          <cell r="AV621">
            <v>1.2007213172975664E-2</v>
          </cell>
          <cell r="AW621">
            <v>1.1457515358677076E-2</v>
          </cell>
          <cell r="AX621">
            <v>1.0640192260825789E-2</v>
          </cell>
        </row>
        <row r="622">
          <cell r="G622">
            <v>230826</v>
          </cell>
          <cell r="H622">
            <v>277093</v>
          </cell>
          <cell r="I622">
            <v>328841</v>
          </cell>
          <cell r="J622">
            <v>353420</v>
          </cell>
          <cell r="K622">
            <v>420638</v>
          </cell>
          <cell r="L622">
            <v>523755</v>
          </cell>
          <cell r="M622">
            <v>548706</v>
          </cell>
          <cell r="O622" t="str">
            <v>Former smoker</v>
          </cell>
          <cell r="P622">
            <v>4.3</v>
          </cell>
          <cell r="Q622">
            <v>3.5</v>
          </cell>
          <cell r="R622">
            <v>3.1</v>
          </cell>
          <cell r="S622">
            <v>3.1</v>
          </cell>
          <cell r="T622">
            <v>2.9</v>
          </cell>
          <cell r="U622">
            <v>2.7</v>
          </cell>
          <cell r="V622">
            <v>2.7</v>
          </cell>
          <cell r="Y622" t="str">
            <v>Former smoker</v>
          </cell>
          <cell r="Z622">
            <v>19851.036</v>
          </cell>
          <cell r="AA622">
            <v>19396.509999999998</v>
          </cell>
          <cell r="AB622">
            <v>20388.142</v>
          </cell>
          <cell r="AC622">
            <v>21912.04</v>
          </cell>
          <cell r="AD622">
            <v>24397.004000000001</v>
          </cell>
          <cell r="AE622">
            <v>28282.77</v>
          </cell>
          <cell r="AF622">
            <v>29630.124000000003</v>
          </cell>
          <cell r="AH622" t="str">
            <v>Former smoker</v>
          </cell>
          <cell r="AI622">
            <v>0.45019279265574075</v>
          </cell>
          <cell r="AJ622">
            <v>0.47886941794552745</v>
          </cell>
          <cell r="AK622">
            <v>0.46971112368088763</v>
          </cell>
          <cell r="AL622">
            <v>0.45807265238089684</v>
          </cell>
          <cell r="AM622">
            <v>0.47275391931091609</v>
          </cell>
          <cell r="AN622">
            <v>0.50402154833941526</v>
          </cell>
          <cell r="AO622">
            <v>0.48803973295526309</v>
          </cell>
          <cell r="AQ622" t="str">
            <v>Former smoker</v>
          </cell>
          <cell r="AR622">
            <v>3.8716580168393702E-2</v>
          </cell>
          <cell r="AS622">
            <v>3.3520859256186919E-2</v>
          </cell>
          <cell r="AT622">
            <v>2.9122089668215036E-2</v>
          </cell>
          <cell r="AU622">
            <v>2.8400504447615608E-2</v>
          </cell>
          <cell r="AV622">
            <v>2.741972732003313E-2</v>
          </cell>
          <cell r="AW622">
            <v>2.7217163610328426E-2</v>
          </cell>
          <cell r="AX622">
            <v>2.6354145579584206E-2</v>
          </cell>
        </row>
        <row r="623">
          <cell r="G623">
            <v>237098</v>
          </cell>
          <cell r="H623">
            <v>248214</v>
          </cell>
          <cell r="I623">
            <v>304044</v>
          </cell>
          <cell r="J623">
            <v>352860</v>
          </cell>
          <cell r="K623">
            <v>395948</v>
          </cell>
          <cell r="L623">
            <v>436023</v>
          </cell>
          <cell r="M623">
            <v>487638</v>
          </cell>
          <cell r="O623" t="str">
            <v>Never Smoked</v>
          </cell>
          <cell r="P623">
            <v>4.3</v>
          </cell>
          <cell r="Q623">
            <v>3.9</v>
          </cell>
          <cell r="R623">
            <v>3.1</v>
          </cell>
          <cell r="S623">
            <v>3.1</v>
          </cell>
          <cell r="T623">
            <v>3.1</v>
          </cell>
          <cell r="U623">
            <v>3.1</v>
          </cell>
          <cell r="V623">
            <v>2.9</v>
          </cell>
          <cell r="Y623" t="str">
            <v>Never Smoked</v>
          </cell>
          <cell r="Z623">
            <v>20390.428</v>
          </cell>
          <cell r="AA623">
            <v>19360.691999999999</v>
          </cell>
          <cell r="AB623">
            <v>18850.727999999999</v>
          </cell>
          <cell r="AC623">
            <v>21877.32</v>
          </cell>
          <cell r="AD623">
            <v>24548.776000000002</v>
          </cell>
          <cell r="AE623">
            <v>27033.425999999999</v>
          </cell>
          <cell r="AF623">
            <v>28283.004000000001</v>
          </cell>
          <cell r="AH623" t="str">
            <v>Never Smoked</v>
          </cell>
          <cell r="AI623">
            <v>0.46242542327593439</v>
          </cell>
          <cell r="AJ623">
            <v>0.42896101202820408</v>
          </cell>
          <cell r="AK623">
            <v>0.43429149311804732</v>
          </cell>
          <cell r="AL623">
            <v>0.45734682847355346</v>
          </cell>
          <cell r="AM623">
            <v>0.44500489457281223</v>
          </cell>
          <cell r="AN623">
            <v>0.41959501593607096</v>
          </cell>
          <cell r="AO623">
            <v>0.43372355924454731</v>
          </cell>
          <cell r="AQ623" t="str">
            <v>Never Smoked</v>
          </cell>
          <cell r="AR623">
            <v>3.9768586401730352E-2</v>
          </cell>
          <cell r="AS623">
            <v>3.3458958938199918E-2</v>
          </cell>
          <cell r="AT623">
            <v>2.6926072573318933E-2</v>
          </cell>
          <cell r="AU623">
            <v>2.8355503365360316E-2</v>
          </cell>
          <cell r="AV623">
            <v>2.7590303463514362E-2</v>
          </cell>
          <cell r="AW623">
            <v>2.6014890988036398E-2</v>
          </cell>
          <cell r="AX623">
            <v>2.515596643618374E-2</v>
          </cell>
        </row>
        <row r="624">
          <cell r="G624">
            <v>522505</v>
          </cell>
          <cell r="H624">
            <v>601855</v>
          </cell>
          <cell r="I624">
            <v>732693</v>
          </cell>
          <cell r="J624">
            <v>833982</v>
          </cell>
          <cell r="K624">
            <v>963080</v>
          </cell>
          <cell r="L624">
            <v>1085317</v>
          </cell>
          <cell r="M624">
            <v>1200732</v>
          </cell>
          <cell r="O624" t="str">
            <v>All people</v>
          </cell>
          <cell r="P624">
            <v>2.6</v>
          </cell>
          <cell r="Q624">
            <v>2.4</v>
          </cell>
          <cell r="R624">
            <v>2.2999999999999998</v>
          </cell>
          <cell r="S624">
            <v>2</v>
          </cell>
          <cell r="T624">
            <v>2</v>
          </cell>
          <cell r="U624">
            <v>1.8</v>
          </cell>
          <cell r="V624">
            <v>1.8</v>
          </cell>
          <cell r="Y624" t="str">
            <v>All people</v>
          </cell>
          <cell r="Z624">
            <v>27170.26</v>
          </cell>
          <cell r="AA624">
            <v>28889.040000000001</v>
          </cell>
          <cell r="AB624">
            <v>33703.877999999997</v>
          </cell>
          <cell r="AC624">
            <v>33359.279999999999</v>
          </cell>
          <cell r="AD624">
            <v>38523.199999999997</v>
          </cell>
          <cell r="AE624">
            <v>39071.412000000004</v>
          </cell>
          <cell r="AF624">
            <v>43226.351999999999</v>
          </cell>
          <cell r="AH624" t="str">
            <v>All people</v>
          </cell>
          <cell r="AI624">
            <v>1</v>
          </cell>
          <cell r="AJ624">
            <v>1</v>
          </cell>
          <cell r="AK624">
            <v>1</v>
          </cell>
          <cell r="AL624">
            <v>1</v>
          </cell>
          <cell r="AM624">
            <v>1</v>
          </cell>
          <cell r="AN624">
            <v>1</v>
          </cell>
          <cell r="AO624">
            <v>1</v>
          </cell>
          <cell r="AQ624" t="str">
            <v>All people</v>
          </cell>
          <cell r="AR624">
            <v>5.2000000000000005E-2</v>
          </cell>
          <cell r="AS624">
            <v>4.8000000000000001E-2</v>
          </cell>
          <cell r="AT624">
            <v>4.5999999999999999E-2</v>
          </cell>
          <cell r="AU624">
            <v>0.04</v>
          </cell>
          <cell r="AV624">
            <v>0.04</v>
          </cell>
          <cell r="AW624">
            <v>3.6000000000000004E-2</v>
          </cell>
          <cell r="AX624">
            <v>3.6000000000000004E-2</v>
          </cell>
        </row>
        <row r="625">
          <cell r="G625">
            <v>51755</v>
          </cell>
          <cell r="H625">
            <v>53940</v>
          </cell>
          <cell r="I625">
            <v>61851</v>
          </cell>
          <cell r="J625">
            <v>85250</v>
          </cell>
          <cell r="K625">
            <v>93573</v>
          </cell>
          <cell r="L625">
            <v>80054</v>
          </cell>
          <cell r="M625">
            <v>97678</v>
          </cell>
          <cell r="O625" t="str">
            <v>Current Smoker</v>
          </cell>
          <cell r="P625">
            <v>8.9</v>
          </cell>
          <cell r="Q625">
            <v>8.1999999999999993</v>
          </cell>
          <cell r="R625">
            <v>7.3</v>
          </cell>
          <cell r="S625">
            <v>6.4</v>
          </cell>
          <cell r="T625">
            <v>6.2</v>
          </cell>
          <cell r="U625">
            <v>7.3</v>
          </cell>
          <cell r="V625">
            <v>6.4</v>
          </cell>
          <cell r="Y625" t="str">
            <v>Current Smoker</v>
          </cell>
          <cell r="Z625">
            <v>9212.39</v>
          </cell>
          <cell r="AA625">
            <v>8846.159999999998</v>
          </cell>
          <cell r="AB625">
            <v>9030.2459999999992</v>
          </cell>
          <cell r="AC625">
            <v>10912</v>
          </cell>
          <cell r="AD625">
            <v>11603.052</v>
          </cell>
          <cell r="AE625">
            <v>11687.883999999998</v>
          </cell>
          <cell r="AF625">
            <v>12502.784000000001</v>
          </cell>
          <cell r="AH625" t="str">
            <v>Current Smoker</v>
          </cell>
          <cell r="AI625">
            <v>9.9051683715945305E-2</v>
          </cell>
          <cell r="AJ625">
            <v>8.9622915818594176E-2</v>
          </cell>
          <cell r="AK625">
            <v>8.4415983228992228E-2</v>
          </cell>
          <cell r="AL625">
            <v>0.10222043161603009</v>
          </cell>
          <cell r="AM625">
            <v>9.7160152842962158E-2</v>
          </cell>
          <cell r="AN625">
            <v>7.3760938048514857E-2</v>
          </cell>
          <cell r="AO625">
            <v>8.1348710619855227E-2</v>
          </cell>
          <cell r="AQ625" t="str">
            <v>Current Smoker</v>
          </cell>
          <cell r="AR625">
            <v>1.7631199701438265E-2</v>
          </cell>
          <cell r="AS625">
            <v>1.4698158194249444E-2</v>
          </cell>
          <cell r="AT625">
            <v>1.2324733551432866E-2</v>
          </cell>
          <cell r="AU625">
            <v>1.3084215246851851E-2</v>
          </cell>
          <cell r="AV625">
            <v>1.2047858952527309E-2</v>
          </cell>
          <cell r="AW625">
            <v>1.0769096955083168E-2</v>
          </cell>
          <cell r="AX625">
            <v>1.041263495934147E-2</v>
          </cell>
        </row>
        <row r="626">
          <cell r="G626">
            <v>356749</v>
          </cell>
          <cell r="H626">
            <v>422446</v>
          </cell>
          <cell r="I626">
            <v>509205</v>
          </cell>
          <cell r="J626">
            <v>561429</v>
          </cell>
          <cell r="K626">
            <v>646607</v>
          </cell>
          <cell r="L626">
            <v>735137</v>
          </cell>
          <cell r="M626">
            <v>804043</v>
          </cell>
          <cell r="O626" t="str">
            <v>Former smoker</v>
          </cell>
          <cell r="P626">
            <v>3.2</v>
          </cell>
          <cell r="Q626">
            <v>2.7</v>
          </cell>
          <cell r="R626">
            <v>2.2999999999999998</v>
          </cell>
          <cell r="S626">
            <v>2.5</v>
          </cell>
          <cell r="T626">
            <v>2.6</v>
          </cell>
          <cell r="U626">
            <v>2.7</v>
          </cell>
          <cell r="V626">
            <v>2.2000000000000002</v>
          </cell>
          <cell r="Y626" t="str">
            <v>Former smoker</v>
          </cell>
          <cell r="Z626">
            <v>22831.936000000002</v>
          </cell>
          <cell r="AA626">
            <v>22812.084000000003</v>
          </cell>
          <cell r="AB626">
            <v>23423.43</v>
          </cell>
          <cell r="AC626">
            <v>28071.45</v>
          </cell>
          <cell r="AD626">
            <v>33623.563999999998</v>
          </cell>
          <cell r="AE626">
            <v>39697.398000000001</v>
          </cell>
          <cell r="AF626">
            <v>35377.892</v>
          </cell>
          <cell r="AH626" t="str">
            <v>Former smoker</v>
          </cell>
          <cell r="AI626">
            <v>0.68276667208926234</v>
          </cell>
          <cell r="AJ626">
            <v>0.70190660541160244</v>
          </cell>
          <cell r="AK626">
            <v>0.6949772960844447</v>
          </cell>
          <cell r="AL626">
            <v>0.6731907882903948</v>
          </cell>
          <cell r="AM626">
            <v>0.6713948996968061</v>
          </cell>
          <cell r="AN626">
            <v>0.67734772421329437</v>
          </cell>
          <cell r="AO626">
            <v>0.66962736064334094</v>
          </cell>
          <cell r="AQ626" t="str">
            <v>Former smoker</v>
          </cell>
          <cell r="AR626">
            <v>4.3697067013712794E-2</v>
          </cell>
          <cell r="AS626">
            <v>3.7902956692226535E-2</v>
          </cell>
          <cell r="AT626">
            <v>3.196895561988445E-2</v>
          </cell>
          <cell r="AU626">
            <v>3.365953941451974E-2</v>
          </cell>
          <cell r="AV626">
            <v>3.4912534784233923E-2</v>
          </cell>
          <cell r="AW626">
            <v>3.6576777107517902E-2</v>
          </cell>
          <cell r="AX626">
            <v>2.9463603868307001E-2</v>
          </cell>
        </row>
        <row r="627">
          <cell r="G627">
            <v>114001</v>
          </cell>
          <cell r="H627">
            <v>125469</v>
          </cell>
          <cell r="I627">
            <v>161637</v>
          </cell>
          <cell r="J627">
            <v>187303</v>
          </cell>
          <cell r="K627">
            <v>222900</v>
          </cell>
          <cell r="L627">
            <v>270126</v>
          </cell>
          <cell r="M627">
            <v>299011</v>
          </cell>
          <cell r="O627" t="str">
            <v>Never Smoked</v>
          </cell>
          <cell r="P627">
            <v>6.2</v>
          </cell>
          <cell r="Q627">
            <v>5.0999999999999996</v>
          </cell>
          <cell r="R627">
            <v>4.5</v>
          </cell>
          <cell r="S627">
            <v>4.8</v>
          </cell>
          <cell r="T627">
            <v>4.3</v>
          </cell>
          <cell r="U627">
            <v>3.9</v>
          </cell>
          <cell r="V627">
            <v>3.9</v>
          </cell>
          <cell r="Y627" t="str">
            <v>Never Smoked</v>
          </cell>
          <cell r="Z627">
            <v>14136.124000000002</v>
          </cell>
          <cell r="AA627">
            <v>12797.837999999998</v>
          </cell>
          <cell r="AB627">
            <v>14547.33</v>
          </cell>
          <cell r="AC627">
            <v>17981.088</v>
          </cell>
          <cell r="AD627">
            <v>19169.400000000001</v>
          </cell>
          <cell r="AE627">
            <v>21069.827999999998</v>
          </cell>
          <cell r="AF627">
            <v>23322.857999999997</v>
          </cell>
          <cell r="AH627" t="str">
            <v>Never Smoked</v>
          </cell>
          <cell r="AI627">
            <v>0.21818164419479238</v>
          </cell>
          <cell r="AJ627">
            <v>0.20847047876980335</v>
          </cell>
          <cell r="AK627">
            <v>0.22060672068656312</v>
          </cell>
          <cell r="AL627">
            <v>0.22458878009357516</v>
          </cell>
          <cell r="AM627">
            <v>0.23144494746023175</v>
          </cell>
          <cell r="AN627">
            <v>0.24889133773819078</v>
          </cell>
          <cell r="AO627">
            <v>0.24902392873680387</v>
          </cell>
          <cell r="AQ627" t="str">
            <v>Never Smoked</v>
          </cell>
          <cell r="AR627">
            <v>2.7054523880154259E-2</v>
          </cell>
          <cell r="AS627">
            <v>2.1263988834519937E-2</v>
          </cell>
          <cell r="AT627">
            <v>1.9854604861790682E-2</v>
          </cell>
          <cell r="AU627">
            <v>2.1560522888983216E-2</v>
          </cell>
          <cell r="AV627">
            <v>1.990426548157993E-2</v>
          </cell>
          <cell r="AW627">
            <v>1.9413524343578882E-2</v>
          </cell>
          <cell r="AX627">
            <v>1.9423866441470702E-2</v>
          </cell>
        </row>
        <row r="628">
          <cell r="G628">
            <v>11118172</v>
          </cell>
          <cell r="H628">
            <v>12264920</v>
          </cell>
          <cell r="I628">
            <v>13722772</v>
          </cell>
          <cell r="J628">
            <v>14439113</v>
          </cell>
          <cell r="K628">
            <v>15245041</v>
          </cell>
          <cell r="L628">
            <v>15984598</v>
          </cell>
          <cell r="M628">
            <v>16254681</v>
          </cell>
          <cell r="O628" t="str">
            <v>All people</v>
          </cell>
          <cell r="P628">
            <v>0.5</v>
          </cell>
          <cell r="Q628">
            <v>0.6</v>
          </cell>
          <cell r="R628">
            <v>0.5</v>
          </cell>
          <cell r="S628">
            <v>0.5</v>
          </cell>
          <cell r="T628">
            <v>0.4</v>
          </cell>
          <cell r="U628">
            <v>0.4</v>
          </cell>
          <cell r="V628">
            <v>0.6</v>
          </cell>
          <cell r="Y628" t="str">
            <v>All people</v>
          </cell>
          <cell r="Z628">
            <v>111181.72</v>
          </cell>
          <cell r="AA628">
            <v>147179.04</v>
          </cell>
          <cell r="AB628">
            <v>137227.72</v>
          </cell>
          <cell r="AC628">
            <v>144391.13</v>
          </cell>
          <cell r="AD628">
            <v>121960.32800000001</v>
          </cell>
          <cell r="AE628">
            <v>127876.784</v>
          </cell>
          <cell r="AF628">
            <v>195056.17199999999</v>
          </cell>
          <cell r="AH628" t="str">
            <v>All people</v>
          </cell>
          <cell r="AI628">
            <v>1</v>
          </cell>
          <cell r="AJ628">
            <v>1</v>
          </cell>
          <cell r="AK628">
            <v>1</v>
          </cell>
          <cell r="AL628">
            <v>1</v>
          </cell>
          <cell r="AM628">
            <v>1</v>
          </cell>
          <cell r="AN628">
            <v>1</v>
          </cell>
          <cell r="AO628">
            <v>1</v>
          </cell>
          <cell r="AQ628" t="str">
            <v>All people</v>
          </cell>
          <cell r="AR628">
            <v>0.01</v>
          </cell>
          <cell r="AS628">
            <v>1.2E-2</v>
          </cell>
          <cell r="AT628">
            <v>0.01</v>
          </cell>
          <cell r="AU628">
            <v>0.01</v>
          </cell>
          <cell r="AV628">
            <v>8.0000000000000002E-3</v>
          </cell>
          <cell r="AW628">
            <v>8.0000000000000002E-3</v>
          </cell>
          <cell r="AX628">
            <v>1.2E-2</v>
          </cell>
        </row>
        <row r="629">
          <cell r="G629">
            <v>2497111</v>
          </cell>
          <cell r="H629">
            <v>2503598</v>
          </cell>
          <cell r="I629">
            <v>2721014</v>
          </cell>
          <cell r="J629">
            <v>2841525</v>
          </cell>
          <cell r="K629">
            <v>2767052</v>
          </cell>
          <cell r="L629">
            <v>2856090</v>
          </cell>
          <cell r="M629">
            <v>2606684</v>
          </cell>
          <cell r="O629" t="str">
            <v>Current Smoker</v>
          </cell>
          <cell r="P629">
            <v>1.4</v>
          </cell>
          <cell r="Q629">
            <v>1.6</v>
          </cell>
          <cell r="R629">
            <v>1.5</v>
          </cell>
          <cell r="S629">
            <v>1.6</v>
          </cell>
          <cell r="T629">
            <v>1.8</v>
          </cell>
          <cell r="U629">
            <v>1.9</v>
          </cell>
          <cell r="V629">
            <v>2</v>
          </cell>
          <cell r="Y629" t="str">
            <v>Current Smoker</v>
          </cell>
          <cell r="Z629">
            <v>69919.107999999993</v>
          </cell>
          <cell r="AA629">
            <v>80115.135999999999</v>
          </cell>
          <cell r="AB629">
            <v>81630.42</v>
          </cell>
          <cell r="AC629">
            <v>90928.8</v>
          </cell>
          <cell r="AD629">
            <v>99613.872000000018</v>
          </cell>
          <cell r="AE629">
            <v>108531.42</v>
          </cell>
          <cell r="AF629">
            <v>104267.36</v>
          </cell>
          <cell r="AH629" t="str">
            <v>Current Smoker</v>
          </cell>
          <cell r="AI629">
            <v>0.22459726293135238</v>
          </cell>
          <cell r="AJ629">
            <v>0.20412672891466069</v>
          </cell>
          <cell r="AK629">
            <v>0.19828457399131896</v>
          </cell>
          <cell r="AL629">
            <v>0.19679359805550384</v>
          </cell>
          <cell r="AM629">
            <v>0.18150505466006947</v>
          </cell>
          <cell r="AN629">
            <v>0.17867762454833083</v>
          </cell>
          <cell r="AO629">
            <v>0.160365128051421</v>
          </cell>
          <cell r="AQ629" t="str">
            <v>Current Smoker</v>
          </cell>
          <cell r="AR629">
            <v>6.2887233620778664E-3</v>
          </cell>
          <cell r="AS629">
            <v>6.5320553252691425E-3</v>
          </cell>
          <cell r="AT629">
            <v>5.9485372197395688E-3</v>
          </cell>
          <cell r="AU629">
            <v>6.2973951377761229E-3</v>
          </cell>
          <cell r="AV629">
            <v>6.5341819677625012E-3</v>
          </cell>
          <cell r="AW629">
            <v>6.7897497328365704E-3</v>
          </cell>
          <cell r="AX629">
            <v>6.4146051220568398E-3</v>
          </cell>
        </row>
        <row r="630">
          <cell r="G630">
            <v>4644613</v>
          </cell>
          <cell r="H630">
            <v>5461097</v>
          </cell>
          <cell r="I630">
            <v>5969992</v>
          </cell>
          <cell r="J630">
            <v>6048674</v>
          </cell>
          <cell r="K630">
            <v>6311127</v>
          </cell>
          <cell r="L630">
            <v>6707435</v>
          </cell>
          <cell r="M630">
            <v>6804953</v>
          </cell>
          <cell r="O630" t="str">
            <v>Former smoker</v>
          </cell>
          <cell r="P630">
            <v>1</v>
          </cell>
          <cell r="Q630">
            <v>0.9</v>
          </cell>
          <cell r="R630">
            <v>0.9</v>
          </cell>
          <cell r="S630">
            <v>0.9</v>
          </cell>
          <cell r="T630">
            <v>0.9</v>
          </cell>
          <cell r="U630">
            <v>1</v>
          </cell>
          <cell r="V630">
            <v>1.1000000000000001</v>
          </cell>
          <cell r="Y630" t="str">
            <v>Former smoker</v>
          </cell>
          <cell r="Z630">
            <v>92892.26</v>
          </cell>
          <cell r="AA630">
            <v>98299.745999999999</v>
          </cell>
          <cell r="AB630">
            <v>107459.856</v>
          </cell>
          <cell r="AC630">
            <v>108876.13200000001</v>
          </cell>
          <cell r="AD630">
            <v>113600.28599999999</v>
          </cell>
          <cell r="AE630">
            <v>134148.70000000001</v>
          </cell>
          <cell r="AF630">
            <v>149708.96600000001</v>
          </cell>
          <cell r="AH630" t="str">
            <v>Former smoker</v>
          </cell>
          <cell r="AI630">
            <v>0.417749698421647</v>
          </cell>
          <cell r="AJ630">
            <v>0.44526152636951566</v>
          </cell>
          <cell r="AK630">
            <v>0.43504271585944881</v>
          </cell>
          <cell r="AL630">
            <v>0.41890897314814285</v>
          </cell>
          <cell r="AM630">
            <v>0.41397901127323961</v>
          </cell>
          <cell r="AN630">
            <v>0.41961862287684681</v>
          </cell>
          <cell r="AO630">
            <v>0.4186457427248188</v>
          </cell>
          <cell r="AQ630" t="str">
            <v>Former smoker</v>
          </cell>
          <cell r="AR630">
            <v>8.3549939684329395E-3</v>
          </cell>
          <cell r="AS630">
            <v>8.0147074746512829E-3</v>
          </cell>
          <cell r="AT630">
            <v>7.8307688854700793E-3</v>
          </cell>
          <cell r="AU630">
            <v>7.5403615166665713E-3</v>
          </cell>
          <cell r="AV630">
            <v>7.451622202918313E-3</v>
          </cell>
          <cell r="AW630">
            <v>8.3923724575369358E-3</v>
          </cell>
          <cell r="AX630">
            <v>9.2102063399460143E-3</v>
          </cell>
        </row>
        <row r="631">
          <cell r="G631">
            <v>3976448</v>
          </cell>
          <cell r="H631">
            <v>4300225</v>
          </cell>
          <cell r="I631">
            <v>5031766</v>
          </cell>
          <cell r="J631">
            <v>5548914</v>
          </cell>
          <cell r="K631">
            <v>6166862</v>
          </cell>
          <cell r="L631">
            <v>6421073</v>
          </cell>
          <cell r="M631">
            <v>6843044</v>
          </cell>
          <cell r="O631" t="str">
            <v>Never Smoked</v>
          </cell>
          <cell r="P631">
            <v>1.1000000000000001</v>
          </cell>
          <cell r="Q631">
            <v>1</v>
          </cell>
          <cell r="R631">
            <v>0.9</v>
          </cell>
          <cell r="S631">
            <v>1</v>
          </cell>
          <cell r="T631">
            <v>0.9</v>
          </cell>
          <cell r="U631">
            <v>1</v>
          </cell>
          <cell r="V631">
            <v>1.1000000000000001</v>
          </cell>
          <cell r="Y631" t="str">
            <v>Never Smoked</v>
          </cell>
          <cell r="Z631">
            <v>87481.856000000014</v>
          </cell>
          <cell r="AA631">
            <v>86004.5</v>
          </cell>
          <cell r="AB631">
            <v>90571.788</v>
          </cell>
          <cell r="AC631">
            <v>110978.28</v>
          </cell>
          <cell r="AD631">
            <v>111003.516</v>
          </cell>
          <cell r="AE631">
            <v>128421.46</v>
          </cell>
          <cell r="AF631">
            <v>150546.96799999999</v>
          </cell>
          <cell r="AH631" t="str">
            <v>Never Smoked</v>
          </cell>
          <cell r="AI631">
            <v>0.3576530386470006</v>
          </cell>
          <cell r="AJ631">
            <v>0.35061174471582368</v>
          </cell>
          <cell r="AK631">
            <v>0.36667271014923225</v>
          </cell>
          <cell r="AL631">
            <v>0.38429742879635337</v>
          </cell>
          <cell r="AM631">
            <v>0.40451593406669095</v>
          </cell>
          <cell r="AN631">
            <v>0.40170375257482233</v>
          </cell>
          <cell r="AO631">
            <v>0.42098912922376019</v>
          </cell>
          <cell r="AQ631" t="str">
            <v>Never Smoked</v>
          </cell>
          <cell r="AR631">
            <v>7.868366850234015E-3</v>
          </cell>
          <cell r="AS631">
            <v>7.0122348943164733E-3</v>
          </cell>
          <cell r="AT631">
            <v>6.6001087826861801E-3</v>
          </cell>
          <cell r="AU631">
            <v>7.6859485759270671E-3</v>
          </cell>
          <cell r="AV631">
            <v>7.2812868132004372E-3</v>
          </cell>
          <cell r="AW631">
            <v>8.0340750514964459E-3</v>
          </cell>
          <cell r="AX631">
            <v>9.2617608429227255E-3</v>
          </cell>
        </row>
        <row r="632">
          <cell r="G632">
            <v>5536945</v>
          </cell>
          <cell r="H632">
            <v>6121690</v>
          </cell>
          <cell r="I632">
            <v>6934986</v>
          </cell>
          <cell r="J632">
            <v>7297677</v>
          </cell>
          <cell r="K632">
            <v>7692777</v>
          </cell>
          <cell r="L632">
            <v>8118273</v>
          </cell>
          <cell r="M632">
            <v>8371802</v>
          </cell>
          <cell r="O632" t="str">
            <v>All people</v>
          </cell>
          <cell r="P632">
            <v>0.9</v>
          </cell>
          <cell r="Q632">
            <v>0.8</v>
          </cell>
          <cell r="R632">
            <v>0.8</v>
          </cell>
          <cell r="S632">
            <v>0.8</v>
          </cell>
          <cell r="T632">
            <v>0.8</v>
          </cell>
          <cell r="U632">
            <v>0.8</v>
          </cell>
          <cell r="V632">
            <v>0.9</v>
          </cell>
          <cell r="Y632" t="str">
            <v>All people</v>
          </cell>
          <cell r="Z632">
            <v>99665.01</v>
          </cell>
          <cell r="AA632">
            <v>97947.04</v>
          </cell>
          <cell r="AB632">
            <v>110959.77600000001</v>
          </cell>
          <cell r="AC632">
            <v>116762.83200000001</v>
          </cell>
          <cell r="AD632">
            <v>123084.43200000002</v>
          </cell>
          <cell r="AE632">
            <v>129892.368</v>
          </cell>
          <cell r="AF632">
            <v>150692.43599999999</v>
          </cell>
          <cell r="AH632" t="str">
            <v>All people</v>
          </cell>
          <cell r="AI632">
            <v>1</v>
          </cell>
          <cell r="AJ632">
            <v>1</v>
          </cell>
          <cell r="AK632">
            <v>1</v>
          </cell>
          <cell r="AL632">
            <v>1</v>
          </cell>
          <cell r="AM632">
            <v>1</v>
          </cell>
          <cell r="AN632">
            <v>1</v>
          </cell>
          <cell r="AO632">
            <v>1</v>
          </cell>
          <cell r="AQ632" t="str">
            <v>All people</v>
          </cell>
          <cell r="AR632">
            <v>1.8000000000000002E-2</v>
          </cell>
          <cell r="AS632">
            <v>1.6E-2</v>
          </cell>
          <cell r="AT632">
            <v>1.6E-2</v>
          </cell>
          <cell r="AU632">
            <v>1.6E-2</v>
          </cell>
          <cell r="AV632">
            <v>1.6E-2</v>
          </cell>
          <cell r="AW632">
            <v>1.6E-2</v>
          </cell>
          <cell r="AX632">
            <v>1.8000000000000002E-2</v>
          </cell>
        </row>
        <row r="633">
          <cell r="G633">
            <v>1149520</v>
          </cell>
          <cell r="H633">
            <v>1147782</v>
          </cell>
          <cell r="I633">
            <v>1267844</v>
          </cell>
          <cell r="J633">
            <v>1266902</v>
          </cell>
          <cell r="K633">
            <v>1199818</v>
          </cell>
          <cell r="L633">
            <v>1286638</v>
          </cell>
          <cell r="M633">
            <v>1125503</v>
          </cell>
          <cell r="O633" t="str">
            <v>Current Smoker</v>
          </cell>
          <cell r="P633">
            <v>2.1</v>
          </cell>
          <cell r="Q633">
            <v>2.2999999999999998</v>
          </cell>
          <cell r="R633">
            <v>2.2000000000000002</v>
          </cell>
          <cell r="S633">
            <v>2.4</v>
          </cell>
          <cell r="T633">
            <v>2.6</v>
          </cell>
          <cell r="U633">
            <v>2.8</v>
          </cell>
          <cell r="V633">
            <v>2.8</v>
          </cell>
          <cell r="Y633" t="str">
            <v>Current Smoker</v>
          </cell>
          <cell r="Z633">
            <v>48279.839999999997</v>
          </cell>
          <cell r="AA633">
            <v>52797.971999999994</v>
          </cell>
          <cell r="AB633">
            <v>55785.136000000006</v>
          </cell>
          <cell r="AC633">
            <v>60811.295999999995</v>
          </cell>
          <cell r="AD633">
            <v>62390.536000000007</v>
          </cell>
          <cell r="AE633">
            <v>72051.728000000003</v>
          </cell>
          <cell r="AF633">
            <v>63028.167999999998</v>
          </cell>
          <cell r="AH633" t="str">
            <v>Current Smoker</v>
          </cell>
          <cell r="AI633">
            <v>0.20760906962232784</v>
          </cell>
          <cell r="AJ633">
            <v>0.18749430304376732</v>
          </cell>
          <cell r="AK633">
            <v>0.18281853777354418</v>
          </cell>
          <cell r="AL633">
            <v>0.17360346312943145</v>
          </cell>
          <cell r="AM633">
            <v>0.15596682446403945</v>
          </cell>
          <cell r="AN633">
            <v>0.1584866633580812</v>
          </cell>
          <cell r="AO633">
            <v>0.13443975383077622</v>
          </cell>
          <cell r="AQ633" t="str">
            <v>Current Smoker</v>
          </cell>
          <cell r="AR633">
            <v>8.7195809241377691E-3</v>
          </cell>
          <cell r="AS633">
            <v>8.6247379400132967E-3</v>
          </cell>
          <cell r="AT633">
            <v>8.044015662035945E-3</v>
          </cell>
          <cell r="AU633">
            <v>8.3329662302127089E-3</v>
          </cell>
          <cell r="AV633">
            <v>8.1102748721300529E-3</v>
          </cell>
          <cell r="AW633">
            <v>8.8752531480525473E-3</v>
          </cell>
          <cell r="AX633">
            <v>7.5286262145234685E-3</v>
          </cell>
        </row>
        <row r="634">
          <cell r="G634">
            <v>2182775</v>
          </cell>
          <cell r="H634">
            <v>2540732</v>
          </cell>
          <cell r="I634">
            <v>2792020</v>
          </cell>
          <cell r="J634">
            <v>2798820</v>
          </cell>
          <cell r="K634">
            <v>2959886</v>
          </cell>
          <cell r="L634">
            <v>3133767</v>
          </cell>
          <cell r="M634">
            <v>3176435</v>
          </cell>
          <cell r="O634" t="str">
            <v>Former smoker</v>
          </cell>
          <cell r="P634">
            <v>1.4</v>
          </cell>
          <cell r="Q634">
            <v>1.6</v>
          </cell>
          <cell r="R634">
            <v>1.5</v>
          </cell>
          <cell r="S634">
            <v>1.6</v>
          </cell>
          <cell r="T634">
            <v>1.8</v>
          </cell>
          <cell r="U634">
            <v>1.5</v>
          </cell>
          <cell r="V634">
            <v>1.6</v>
          </cell>
          <cell r="Y634" t="str">
            <v>Former smoker</v>
          </cell>
          <cell r="Z634">
            <v>61117.7</v>
          </cell>
          <cell r="AA634">
            <v>81303.423999999999</v>
          </cell>
          <cell r="AB634">
            <v>83760.600000000006</v>
          </cell>
          <cell r="AC634">
            <v>89562.240000000005</v>
          </cell>
          <cell r="AD634">
            <v>106555.89599999999</v>
          </cell>
          <cell r="AE634">
            <v>94013.01</v>
          </cell>
          <cell r="AF634">
            <v>101645.92</v>
          </cell>
          <cell r="AH634" t="str">
            <v>Former smoker</v>
          </cell>
          <cell r="AI634">
            <v>0.39422009790597523</v>
          </cell>
          <cell r="AJ634">
            <v>0.41503767750408793</v>
          </cell>
          <cell r="AK634">
            <v>0.40259922658820074</v>
          </cell>
          <cell r="AL634">
            <v>0.38352204406964024</v>
          </cell>
          <cell r="AM634">
            <v>0.38476170568833595</v>
          </cell>
          <cell r="AN634">
            <v>0.38601399583384299</v>
          </cell>
          <cell r="AO634">
            <v>0.37942070297410285</v>
          </cell>
          <cell r="AQ634" t="str">
            <v>Former smoker</v>
          </cell>
          <cell r="AR634">
            <v>1.1038162741367305E-2</v>
          </cell>
          <cell r="AS634">
            <v>1.3281205680130814E-2</v>
          </cell>
          <cell r="AT634">
            <v>1.2077976797646021E-2</v>
          </cell>
          <cell r="AU634">
            <v>1.2272705410228488E-2</v>
          </cell>
          <cell r="AV634">
            <v>1.3851421404780096E-2</v>
          </cell>
          <cell r="AW634">
            <v>1.1580419875015289E-2</v>
          </cell>
          <cell r="AX634">
            <v>1.2141462495171292E-2</v>
          </cell>
        </row>
        <row r="635">
          <cell r="G635">
            <v>2204650</v>
          </cell>
          <cell r="H635">
            <v>2433176</v>
          </cell>
          <cell r="I635">
            <v>2875122</v>
          </cell>
          <cell r="J635">
            <v>3231955</v>
          </cell>
          <cell r="K635">
            <v>3533073</v>
          </cell>
          <cell r="L635">
            <v>3697868</v>
          </cell>
          <cell r="M635">
            <v>4069864</v>
          </cell>
          <cell r="O635" t="str">
            <v>Never Smoked</v>
          </cell>
          <cell r="P635">
            <v>1.4</v>
          </cell>
          <cell r="Q635">
            <v>1.6</v>
          </cell>
          <cell r="R635">
            <v>1.5</v>
          </cell>
          <cell r="S635">
            <v>1.3</v>
          </cell>
          <cell r="T635">
            <v>1.4</v>
          </cell>
          <cell r="U635">
            <v>1.5</v>
          </cell>
          <cell r="V635">
            <v>1.4</v>
          </cell>
          <cell r="Y635" t="str">
            <v>Never Smoked</v>
          </cell>
          <cell r="Z635">
            <v>61730.2</v>
          </cell>
          <cell r="AA635">
            <v>77861.631999999998</v>
          </cell>
          <cell r="AB635">
            <v>86253.66</v>
          </cell>
          <cell r="AC635">
            <v>84030.83</v>
          </cell>
          <cell r="AD635">
            <v>98926.04399999998</v>
          </cell>
          <cell r="AE635">
            <v>110936.04</v>
          </cell>
          <cell r="AF635">
            <v>113956.192</v>
          </cell>
          <cell r="AH635" t="str">
            <v>Never Smoked</v>
          </cell>
          <cell r="AI635">
            <v>0.39817083247169693</v>
          </cell>
          <cell r="AJ635">
            <v>0.39746801945214477</v>
          </cell>
          <cell r="AK635">
            <v>0.41458223563825508</v>
          </cell>
          <cell r="AL635">
            <v>0.44287449280092828</v>
          </cell>
          <cell r="AM635">
            <v>0.45927146984762457</v>
          </cell>
          <cell r="AN635">
            <v>0.4554993408080758</v>
          </cell>
          <cell r="AO635">
            <v>0.48613954319512098</v>
          </cell>
          <cell r="AQ635" t="str">
            <v>Never Smoked</v>
          </cell>
          <cell r="AR635">
            <v>1.1148783309207513E-2</v>
          </cell>
          <cell r="AS635">
            <v>1.2718976622468634E-2</v>
          </cell>
          <cell r="AT635">
            <v>1.2437467069147652E-2</v>
          </cell>
          <cell r="AU635">
            <v>1.1514736812824135E-2</v>
          </cell>
          <cell r="AV635">
            <v>1.2859601155733487E-2</v>
          </cell>
          <cell r="AW635">
            <v>1.3664980224242274E-2</v>
          </cell>
          <cell r="AX635">
            <v>1.3611907209463387E-2</v>
          </cell>
        </row>
        <row r="636">
          <cell r="G636">
            <v>5581227</v>
          </cell>
          <cell r="H636">
            <v>6143230</v>
          </cell>
          <cell r="I636">
            <v>6787786</v>
          </cell>
          <cell r="J636">
            <v>7141436</v>
          </cell>
          <cell r="K636">
            <v>7552264</v>
          </cell>
          <cell r="L636">
            <v>7866325</v>
          </cell>
          <cell r="M636">
            <v>7882879</v>
          </cell>
          <cell r="O636" t="str">
            <v>All people</v>
          </cell>
          <cell r="P636">
            <v>0.9</v>
          </cell>
          <cell r="Q636">
            <v>0.8</v>
          </cell>
          <cell r="R636">
            <v>0.8</v>
          </cell>
          <cell r="S636">
            <v>0.8</v>
          </cell>
          <cell r="T636">
            <v>0.8</v>
          </cell>
          <cell r="U636">
            <v>0.9</v>
          </cell>
          <cell r="V636">
            <v>1</v>
          </cell>
          <cell r="Y636" t="str">
            <v>All people</v>
          </cell>
          <cell r="Z636">
            <v>100462.086</v>
          </cell>
          <cell r="AA636">
            <v>98291.68</v>
          </cell>
          <cell r="AB636">
            <v>108604.57600000002</v>
          </cell>
          <cell r="AC636">
            <v>114262.97600000001</v>
          </cell>
          <cell r="AD636">
            <v>120836.224</v>
          </cell>
          <cell r="AE636">
            <v>141593.85</v>
          </cell>
          <cell r="AF636">
            <v>157657.57999999999</v>
          </cell>
          <cell r="AH636" t="str">
            <v>All people</v>
          </cell>
          <cell r="AI636">
            <v>1</v>
          </cell>
          <cell r="AJ636">
            <v>1</v>
          </cell>
          <cell r="AK636">
            <v>1</v>
          </cell>
          <cell r="AL636">
            <v>1</v>
          </cell>
          <cell r="AM636">
            <v>1</v>
          </cell>
          <cell r="AN636">
            <v>1</v>
          </cell>
          <cell r="AO636">
            <v>1</v>
          </cell>
          <cell r="AQ636" t="str">
            <v>All people</v>
          </cell>
          <cell r="AR636">
            <v>1.8000000000000002E-2</v>
          </cell>
          <cell r="AS636">
            <v>1.6E-2</v>
          </cell>
          <cell r="AT636">
            <v>1.6E-2</v>
          </cell>
          <cell r="AU636">
            <v>1.6E-2</v>
          </cell>
          <cell r="AV636">
            <v>1.6E-2</v>
          </cell>
          <cell r="AW636">
            <v>1.8000000000000002E-2</v>
          </cell>
          <cell r="AX636">
            <v>0.02</v>
          </cell>
        </row>
        <row r="637">
          <cell r="G637">
            <v>1347591</v>
          </cell>
          <cell r="H637">
            <v>1355816</v>
          </cell>
          <cell r="I637">
            <v>1453170</v>
          </cell>
          <cell r="J637">
            <v>1574623</v>
          </cell>
          <cell r="K637">
            <v>1567234</v>
          </cell>
          <cell r="L637">
            <v>1569452</v>
          </cell>
          <cell r="M637">
            <v>1481181</v>
          </cell>
          <cell r="O637" t="str">
            <v>Current Smoker</v>
          </cell>
          <cell r="P637">
            <v>2.1</v>
          </cell>
          <cell r="Q637">
            <v>2.2999999999999998</v>
          </cell>
          <cell r="R637">
            <v>2.2000000000000002</v>
          </cell>
          <cell r="S637">
            <v>1.9</v>
          </cell>
          <cell r="T637">
            <v>2.1</v>
          </cell>
          <cell r="U637">
            <v>2.2000000000000002</v>
          </cell>
          <cell r="V637">
            <v>2.8</v>
          </cell>
          <cell r="Y637" t="str">
            <v>Current Smoker</v>
          </cell>
          <cell r="Z637">
            <v>56598.822</v>
          </cell>
          <cell r="AA637">
            <v>62367.535999999993</v>
          </cell>
          <cell r="AB637">
            <v>63939.48000000001</v>
          </cell>
          <cell r="AC637">
            <v>59835.673999999992</v>
          </cell>
          <cell r="AD637">
            <v>65823.827999999994</v>
          </cell>
          <cell r="AE637">
            <v>69055.888000000006</v>
          </cell>
          <cell r="AF637">
            <v>82946.135999999999</v>
          </cell>
          <cell r="AH637" t="str">
            <v>Current Smoker</v>
          </cell>
          <cell r="AI637">
            <v>0.2414506702558416</v>
          </cell>
          <cell r="AJ637">
            <v>0.22070083653061989</v>
          </cell>
          <cell r="AK637">
            <v>0.21408600683639703</v>
          </cell>
          <cell r="AL637">
            <v>0.22049108890704894</v>
          </cell>
          <cell r="AM637">
            <v>0.20751843420727878</v>
          </cell>
          <cell r="AN637">
            <v>0.19951527555751891</v>
          </cell>
          <cell r="AO637">
            <v>0.18789848226770955</v>
          </cell>
          <cell r="AQ637" t="str">
            <v>Current Smoker</v>
          </cell>
          <cell r="AR637">
            <v>1.0140928150745347E-2</v>
          </cell>
          <cell r="AS637">
            <v>1.0152238480408516E-2</v>
          </cell>
          <cell r="AT637">
            <v>9.419784300801471E-3</v>
          </cell>
          <cell r="AU637">
            <v>8.3786613784678585E-3</v>
          </cell>
          <cell r="AV637">
            <v>8.7157742367057096E-3</v>
          </cell>
          <cell r="AW637">
            <v>8.7786721245308331E-3</v>
          </cell>
          <cell r="AX637">
            <v>1.0522315006991734E-2</v>
          </cell>
        </row>
        <row r="638">
          <cell r="G638">
            <v>2461838</v>
          </cell>
          <cell r="H638">
            <v>2920365</v>
          </cell>
          <cell r="I638">
            <v>3177972</v>
          </cell>
          <cell r="J638">
            <v>3249854</v>
          </cell>
          <cell r="K638">
            <v>3351241</v>
          </cell>
          <cell r="L638">
            <v>3573668</v>
          </cell>
          <cell r="M638">
            <v>3628518</v>
          </cell>
          <cell r="O638" t="str">
            <v>Former smoker</v>
          </cell>
          <cell r="P638">
            <v>1.4</v>
          </cell>
          <cell r="Q638">
            <v>1.6</v>
          </cell>
          <cell r="R638">
            <v>1.2</v>
          </cell>
          <cell r="S638">
            <v>1.3</v>
          </cell>
          <cell r="T638">
            <v>1.4</v>
          </cell>
          <cell r="U638">
            <v>1.5</v>
          </cell>
          <cell r="V638">
            <v>1.6</v>
          </cell>
          <cell r="Y638" t="str">
            <v>Former smoker</v>
          </cell>
          <cell r="Z638">
            <v>68931.463999999993</v>
          </cell>
          <cell r="AA638">
            <v>93451.68</v>
          </cell>
          <cell r="AB638">
            <v>76271.327999999994</v>
          </cell>
          <cell r="AC638">
            <v>84496.203999999998</v>
          </cell>
          <cell r="AD638">
            <v>93834.747999999992</v>
          </cell>
          <cell r="AE638">
            <v>107210.04</v>
          </cell>
          <cell r="AF638">
            <v>116112.57600000002</v>
          </cell>
          <cell r="AH638" t="str">
            <v>Former smoker</v>
          </cell>
          <cell r="AI638">
            <v>0.44109261278926659</v>
          </cell>
          <cell r="AJ638">
            <v>0.4753794013898226</v>
          </cell>
          <cell r="AK638">
            <v>0.46818977498701342</v>
          </cell>
          <cell r="AL638">
            <v>0.45507010074724469</v>
          </cell>
          <cell r="AM638">
            <v>0.44373991693087</v>
          </cell>
          <cell r="AN638">
            <v>0.45429956173943997</v>
          </cell>
          <cell r="AO638">
            <v>0.46030365301814224</v>
          </cell>
          <cell r="AQ638" t="str">
            <v>Former smoker</v>
          </cell>
          <cell r="AR638">
            <v>1.2350593158099464E-2</v>
          </cell>
          <cell r="AS638">
            <v>1.5212140844474325E-2</v>
          </cell>
          <cell r="AT638">
            <v>1.1236554599688323E-2</v>
          </cell>
          <cell r="AU638">
            <v>1.1831822619428363E-2</v>
          </cell>
          <cell r="AV638">
            <v>1.2424717674064358E-2</v>
          </cell>
          <cell r="AW638">
            <v>1.3628986852183198E-2</v>
          </cell>
          <cell r="AX638">
            <v>1.4729716896580553E-2</v>
          </cell>
        </row>
        <row r="639">
          <cell r="G639">
            <v>1771798</v>
          </cell>
          <cell r="H639">
            <v>1867049</v>
          </cell>
          <cell r="I639">
            <v>2156644</v>
          </cell>
          <cell r="J639">
            <v>2316959</v>
          </cell>
          <cell r="K639">
            <v>2633789</v>
          </cell>
          <cell r="L639">
            <v>2723205</v>
          </cell>
          <cell r="M639">
            <v>2773180</v>
          </cell>
          <cell r="O639" t="str">
            <v>Never Smoked</v>
          </cell>
          <cell r="P639">
            <v>1.7</v>
          </cell>
          <cell r="Q639">
            <v>1.8</v>
          </cell>
          <cell r="R639">
            <v>1.5</v>
          </cell>
          <cell r="S639">
            <v>1.6</v>
          </cell>
          <cell r="T639">
            <v>1.8</v>
          </cell>
          <cell r="U639">
            <v>1.9</v>
          </cell>
          <cell r="V639">
            <v>2</v>
          </cell>
          <cell r="Y639" t="str">
            <v>Never Smoked</v>
          </cell>
          <cell r="Z639">
            <v>60241.132000000005</v>
          </cell>
          <cell r="AA639">
            <v>67213.76400000001</v>
          </cell>
          <cell r="AB639">
            <v>64699.32</v>
          </cell>
          <cell r="AC639">
            <v>74142.688000000009</v>
          </cell>
          <cell r="AD639">
            <v>94816.40400000001</v>
          </cell>
          <cell r="AE639">
            <v>103481.79</v>
          </cell>
          <cell r="AF639">
            <v>110927.2</v>
          </cell>
          <cell r="AH639" t="str">
            <v>Never Smoked</v>
          </cell>
          <cell r="AI639">
            <v>0.3174567169548918</v>
          </cell>
          <cell r="AJ639">
            <v>0.30391976207955751</v>
          </cell>
          <cell r="AK639">
            <v>0.31772421817658952</v>
          </cell>
          <cell r="AL639">
            <v>0.32443881034570637</v>
          </cell>
          <cell r="AM639">
            <v>0.34874164886185122</v>
          </cell>
          <cell r="AN639">
            <v>0.34618516270304112</v>
          </cell>
          <cell r="AO639">
            <v>0.3517978647141482</v>
          </cell>
          <cell r="AQ639" t="str">
            <v>Never Smoked</v>
          </cell>
          <cell r="AR639">
            <v>1.0793528376466322E-2</v>
          </cell>
          <cell r="AS639">
            <v>1.094111143486407E-2</v>
          </cell>
          <cell r="AT639">
            <v>9.5317265452976845E-3</v>
          </cell>
          <cell r="AU639">
            <v>1.0382041931062604E-2</v>
          </cell>
          <cell r="AV639">
            <v>1.2554699359026644E-2</v>
          </cell>
          <cell r="AW639">
            <v>1.3155036182715563E-2</v>
          </cell>
          <cell r="AX639">
            <v>1.4071914588565928E-2</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showGridLines="0" tabSelected="1" workbookViewId="0">
      <selection activeCell="F30" sqref="F30"/>
    </sheetView>
  </sheetViews>
  <sheetFormatPr defaultRowHeight="15" x14ac:dyDescent="0.25"/>
  <cols>
    <col min="1" max="16384" width="9.140625" style="158"/>
  </cols>
  <sheetData>
    <row r="2" spans="2:7" x14ac:dyDescent="0.25">
      <c r="B2" s="157" t="s">
        <v>114</v>
      </c>
      <c r="C2" s="157"/>
      <c r="D2" s="157"/>
      <c r="E2" s="157"/>
      <c r="F2" s="157"/>
      <c r="G2" s="157"/>
    </row>
    <row r="5" spans="2:7" ht="28.5" x14ac:dyDescent="0.45">
      <c r="B5" s="159" t="s">
        <v>115</v>
      </c>
    </row>
    <row r="6" spans="2:7" ht="21" x14ac:dyDescent="0.35">
      <c r="B6" s="160" t="s">
        <v>116</v>
      </c>
    </row>
    <row r="9" spans="2:7" x14ac:dyDescent="0.25">
      <c r="B9" s="158" t="s">
        <v>117</v>
      </c>
    </row>
    <row r="10" spans="2:7" x14ac:dyDescent="0.25">
      <c r="B10" s="161">
        <v>42541</v>
      </c>
    </row>
    <row r="13" spans="2:7" x14ac:dyDescent="0.25">
      <c r="B13" s="158" t="s">
        <v>118</v>
      </c>
    </row>
    <row r="14" spans="2:7" x14ac:dyDescent="0.25">
      <c r="B14" s="158" t="s">
        <v>119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224"/>
  <sheetViews>
    <sheetView showZeros="0" zoomScale="70" zoomScaleNormal="70" workbookViewId="0">
      <selection activeCell="D1" sqref="D1"/>
    </sheetView>
  </sheetViews>
  <sheetFormatPr defaultRowHeight="15" x14ac:dyDescent="0.25"/>
  <cols>
    <col min="1" max="1" width="5.42578125" style="4" customWidth="1"/>
    <col min="2" max="2" width="9.140625" style="5" hidden="1" customWidth="1"/>
    <col min="3" max="3" width="6.140625" style="8" customWidth="1"/>
    <col min="4" max="4" width="8.5703125" style="5" customWidth="1"/>
    <col min="5" max="5" width="16.28515625" style="11" customWidth="1"/>
    <col min="6" max="6" width="10.85546875" style="52" bestFit="1" customWidth="1"/>
    <col min="7" max="11" width="9.7109375" style="52" customWidth="1"/>
    <col min="12" max="15" width="9.7109375" style="4" customWidth="1"/>
    <col min="16" max="16" width="9.140625" style="4"/>
    <col min="17" max="25" width="9.7109375" style="4" customWidth="1"/>
    <col min="26" max="16384" width="9.140625" style="4"/>
  </cols>
  <sheetData>
    <row r="1" spans="2:29" ht="15.75" thickBot="1" x14ac:dyDescent="0.3"/>
    <row r="2" spans="2:29" x14ac:dyDescent="0.25">
      <c r="D2" s="81"/>
      <c r="E2" s="53"/>
      <c r="F2" s="53"/>
      <c r="G2" s="53"/>
      <c r="H2" s="53"/>
      <c r="I2" s="53"/>
      <c r="J2" s="53"/>
      <c r="K2" s="53"/>
      <c r="L2" s="12"/>
      <c r="M2" s="12"/>
      <c r="N2" s="12"/>
      <c r="O2" s="12"/>
      <c r="P2" s="12"/>
      <c r="Q2" s="12"/>
      <c r="R2" s="12"/>
      <c r="S2" s="12"/>
      <c r="T2" s="12"/>
      <c r="U2" s="12"/>
      <c r="V2" s="12"/>
      <c r="W2" s="12"/>
      <c r="X2" s="12"/>
      <c r="Y2" s="12"/>
      <c r="Z2" s="12"/>
      <c r="AA2" s="12"/>
      <c r="AB2" s="12"/>
      <c r="AC2" s="13"/>
    </row>
    <row r="3" spans="2:29" x14ac:dyDescent="0.25">
      <c r="B3" s="11" t="s">
        <v>56</v>
      </c>
      <c r="D3" s="82"/>
      <c r="E3" s="57"/>
      <c r="F3" s="56"/>
      <c r="G3" s="51"/>
      <c r="H3" s="56"/>
      <c r="I3" s="51"/>
      <c r="J3" s="51"/>
      <c r="K3" s="51"/>
      <c r="L3" s="14"/>
      <c r="M3" s="14"/>
      <c r="N3" s="14"/>
      <c r="O3" s="14"/>
      <c r="P3" s="14"/>
      <c r="Q3" s="14"/>
      <c r="R3" s="14"/>
      <c r="S3" s="14"/>
      <c r="T3" s="14"/>
      <c r="U3" s="14"/>
      <c r="V3" s="14"/>
      <c r="W3" s="14"/>
      <c r="X3" s="14"/>
      <c r="Y3" s="14"/>
      <c r="Z3" s="14"/>
      <c r="AA3" s="14"/>
      <c r="AB3" s="14"/>
      <c r="AC3" s="15"/>
    </row>
    <row r="4" spans="2:29" ht="31.5" x14ac:dyDescent="0.25">
      <c r="B4" s="11" t="s">
        <v>57</v>
      </c>
      <c r="D4" s="82"/>
      <c r="E4" s="57" t="s">
        <v>42</v>
      </c>
      <c r="F4" s="51"/>
      <c r="G4" s="51"/>
      <c r="H4" s="78" t="s">
        <v>86</v>
      </c>
      <c r="I4" s="51"/>
      <c r="J4" s="51"/>
      <c r="K4" s="71" t="s">
        <v>87</v>
      </c>
      <c r="L4" s="14"/>
      <c r="M4" s="14"/>
      <c r="N4" s="14"/>
      <c r="O4" s="14"/>
      <c r="P4" s="14"/>
      <c r="Q4" s="14"/>
      <c r="R4" s="14"/>
      <c r="S4" s="14"/>
      <c r="T4" s="14"/>
      <c r="U4" s="14"/>
      <c r="V4" s="14"/>
      <c r="W4" s="14"/>
      <c r="X4" s="14"/>
      <c r="Y4" s="14"/>
      <c r="Z4" s="14"/>
      <c r="AA4" s="14"/>
      <c r="AB4" s="14"/>
      <c r="AC4" s="15"/>
    </row>
    <row r="5" spans="2:29" x14ac:dyDescent="0.25">
      <c r="B5" s="11" t="s">
        <v>58</v>
      </c>
      <c r="D5" s="82"/>
      <c r="E5" s="14"/>
      <c r="F5" s="51"/>
      <c r="G5" s="51"/>
      <c r="H5" s="51"/>
      <c r="I5" s="51"/>
      <c r="J5" s="51"/>
      <c r="K5" s="14"/>
      <c r="L5" s="14"/>
      <c r="M5" s="14"/>
      <c r="N5" s="14"/>
      <c r="O5" s="14"/>
      <c r="P5" s="14"/>
      <c r="Q5" s="14"/>
      <c r="R5" s="14"/>
      <c r="S5" s="14"/>
      <c r="T5" s="14"/>
      <c r="U5" s="14"/>
      <c r="V5" s="14"/>
      <c r="W5" s="14"/>
      <c r="X5" s="14"/>
      <c r="Y5" s="14"/>
      <c r="Z5" s="14"/>
      <c r="AA5" s="14"/>
      <c r="AB5" s="14"/>
      <c r="AC5" s="15"/>
    </row>
    <row r="6" spans="2:29" ht="15.75" x14ac:dyDescent="0.25">
      <c r="B6" s="11" t="s">
        <v>59</v>
      </c>
      <c r="D6" s="82"/>
      <c r="E6" s="14"/>
      <c r="F6" s="51"/>
      <c r="G6" s="51"/>
      <c r="H6" s="51"/>
      <c r="I6" s="51"/>
      <c r="J6" s="51"/>
      <c r="K6" s="79" t="s">
        <v>36</v>
      </c>
      <c r="L6" s="72"/>
      <c r="M6" s="72"/>
      <c r="N6" s="72"/>
      <c r="O6" s="72"/>
      <c r="P6" s="72"/>
      <c r="Q6" s="72"/>
      <c r="R6" s="72"/>
      <c r="S6" s="72"/>
      <c r="T6" s="72"/>
      <c r="U6" s="14"/>
      <c r="V6" s="14"/>
      <c r="W6" s="14"/>
      <c r="X6" s="14"/>
      <c r="Y6" s="14"/>
      <c r="Z6" s="14"/>
      <c r="AA6" s="14"/>
      <c r="AB6" s="14"/>
      <c r="AC6" s="15"/>
    </row>
    <row r="7" spans="2:29" ht="15.75" x14ac:dyDescent="0.25">
      <c r="B7" s="11" t="s">
        <v>47</v>
      </c>
      <c r="D7" s="82"/>
      <c r="E7" s="14"/>
      <c r="F7" s="51"/>
      <c r="G7" s="51"/>
      <c r="H7" s="51"/>
      <c r="I7" s="51"/>
      <c r="J7" s="51"/>
      <c r="K7" s="79"/>
      <c r="L7" s="72"/>
      <c r="M7" s="72"/>
      <c r="N7" s="72"/>
      <c r="O7" s="72"/>
      <c r="P7" s="72"/>
      <c r="Q7" s="72"/>
      <c r="R7" s="72"/>
      <c r="S7" s="72"/>
      <c r="T7" s="72"/>
      <c r="U7" s="14"/>
      <c r="V7" s="14"/>
      <c r="W7" s="14"/>
      <c r="X7" s="14"/>
      <c r="Y7" s="14"/>
      <c r="Z7" s="14"/>
      <c r="AA7" s="14"/>
      <c r="AB7" s="14"/>
      <c r="AC7" s="15"/>
    </row>
    <row r="8" spans="2:29" ht="15.75" x14ac:dyDescent="0.25">
      <c r="B8" s="11" t="s">
        <v>112</v>
      </c>
      <c r="D8" s="82"/>
      <c r="E8" s="14"/>
      <c r="F8" s="51"/>
      <c r="G8" s="51"/>
      <c r="H8" s="51"/>
      <c r="I8" s="51"/>
      <c r="J8" s="51"/>
      <c r="K8" s="79" t="s">
        <v>88</v>
      </c>
      <c r="L8" s="72"/>
      <c r="M8" s="72"/>
      <c r="N8" s="72"/>
      <c r="O8" s="72"/>
      <c r="P8" s="72"/>
      <c r="Q8" s="72"/>
      <c r="R8" s="72"/>
      <c r="S8" s="72"/>
      <c r="T8" s="72"/>
      <c r="U8" s="14"/>
      <c r="V8" s="14"/>
      <c r="W8" s="14"/>
      <c r="X8" s="14"/>
      <c r="Y8" s="14"/>
      <c r="Z8" s="14"/>
      <c r="AA8" s="14"/>
      <c r="AB8" s="14"/>
      <c r="AC8" s="15"/>
    </row>
    <row r="9" spans="2:29" x14ac:dyDescent="0.25">
      <c r="B9" s="11" t="s">
        <v>60</v>
      </c>
      <c r="D9" s="82"/>
      <c r="E9" s="14"/>
      <c r="F9" s="51"/>
      <c r="G9" s="51"/>
      <c r="H9" s="51"/>
      <c r="I9" s="51"/>
      <c r="J9" s="51"/>
      <c r="K9" s="14" t="s">
        <v>89</v>
      </c>
      <c r="L9" s="14"/>
      <c r="M9" s="14"/>
      <c r="N9" s="14"/>
      <c r="O9" s="14"/>
      <c r="P9" s="14"/>
      <c r="Q9" s="14"/>
      <c r="R9" s="14"/>
      <c r="S9" s="14"/>
      <c r="T9" s="14"/>
      <c r="U9" s="14"/>
      <c r="V9" s="14"/>
      <c r="W9" s="14"/>
      <c r="X9" s="14"/>
      <c r="Y9" s="14"/>
      <c r="Z9" s="14"/>
      <c r="AA9" s="14"/>
      <c r="AB9" s="14"/>
      <c r="AC9" s="15"/>
    </row>
    <row r="10" spans="2:29" x14ac:dyDescent="0.25">
      <c r="B10" s="11" t="s">
        <v>61</v>
      </c>
      <c r="D10" s="82"/>
      <c r="E10" s="14"/>
      <c r="F10" s="51"/>
      <c r="G10" s="51"/>
      <c r="H10" s="51"/>
      <c r="I10" s="51"/>
      <c r="J10" s="51"/>
      <c r="K10" s="14"/>
      <c r="L10" s="14"/>
      <c r="M10" s="14"/>
      <c r="N10" s="14"/>
      <c r="O10" s="14"/>
      <c r="P10" s="14"/>
      <c r="Q10" s="14"/>
      <c r="R10" s="14"/>
      <c r="S10" s="14"/>
      <c r="T10" s="14"/>
      <c r="U10" s="14"/>
      <c r="V10" s="14"/>
      <c r="W10" s="14"/>
      <c r="X10" s="14"/>
      <c r="Y10" s="14"/>
      <c r="Z10" s="14"/>
      <c r="AA10" s="14"/>
      <c r="AB10" s="14"/>
      <c r="AC10" s="15"/>
    </row>
    <row r="11" spans="2:29" x14ac:dyDescent="0.25">
      <c r="B11" s="94">
        <v>6</v>
      </c>
      <c r="D11" s="82"/>
      <c r="E11" s="14"/>
      <c r="F11" s="51"/>
      <c r="G11" s="51"/>
      <c r="H11" s="51"/>
      <c r="I11" s="51"/>
      <c r="J11" s="51"/>
      <c r="K11" s="51"/>
      <c r="L11" s="14"/>
      <c r="M11" s="14"/>
      <c r="N11" s="14"/>
      <c r="O11" s="14"/>
      <c r="P11" s="14"/>
      <c r="Q11" s="14"/>
      <c r="R11" s="14"/>
      <c r="S11" s="14"/>
      <c r="T11" s="14"/>
      <c r="U11" s="14"/>
      <c r="V11" s="14"/>
      <c r="W11" s="14"/>
      <c r="X11" s="14"/>
      <c r="Y11" s="14"/>
      <c r="Z11" s="14"/>
      <c r="AA11" s="14"/>
      <c r="AB11" s="14"/>
      <c r="AC11" s="15"/>
    </row>
    <row r="12" spans="2:29" x14ac:dyDescent="0.25">
      <c r="B12" s="94">
        <v>8</v>
      </c>
      <c r="D12" s="82"/>
      <c r="E12" s="14"/>
      <c r="F12" s="51"/>
      <c r="G12" s="51"/>
      <c r="H12" s="51"/>
      <c r="I12" s="51"/>
      <c r="J12" s="51"/>
      <c r="K12" s="51"/>
      <c r="L12" s="14"/>
      <c r="M12" s="14"/>
      <c r="N12" s="14"/>
      <c r="O12" s="14"/>
      <c r="P12" s="14"/>
      <c r="Q12" s="14"/>
      <c r="R12" s="14"/>
      <c r="S12" s="14"/>
      <c r="T12" s="14"/>
      <c r="U12" s="14"/>
      <c r="V12" s="14"/>
      <c r="W12" s="14"/>
      <c r="X12" s="14"/>
      <c r="Y12" s="14"/>
      <c r="Z12" s="14"/>
      <c r="AA12" s="14"/>
      <c r="AB12" s="14"/>
      <c r="AC12" s="15"/>
    </row>
    <row r="13" spans="2:29" x14ac:dyDescent="0.25">
      <c r="D13" s="82"/>
      <c r="E13" s="14"/>
      <c r="F13" s="51"/>
      <c r="G13" s="51"/>
      <c r="H13" s="51"/>
      <c r="I13" s="51"/>
      <c r="J13" s="51"/>
      <c r="K13" s="51"/>
      <c r="L13" s="14"/>
      <c r="M13" s="14"/>
      <c r="N13" s="14"/>
      <c r="O13" s="14"/>
      <c r="P13" s="14"/>
      <c r="Q13" s="14"/>
      <c r="R13" s="14"/>
      <c r="S13" s="14"/>
      <c r="T13" s="14"/>
      <c r="U13" s="14"/>
      <c r="V13" s="14"/>
      <c r="W13" s="14"/>
      <c r="X13" s="14"/>
      <c r="Y13" s="14"/>
      <c r="Z13" s="14"/>
      <c r="AA13" s="14"/>
      <c r="AB13" s="14"/>
      <c r="AC13" s="15"/>
    </row>
    <row r="14" spans="2:29" x14ac:dyDescent="0.25">
      <c r="B14" s="11" t="s">
        <v>6</v>
      </c>
      <c r="D14" s="82"/>
      <c r="E14" s="14"/>
      <c r="F14" s="51"/>
      <c r="G14" s="51"/>
      <c r="H14" s="51"/>
      <c r="I14" s="51"/>
      <c r="J14" s="51"/>
      <c r="K14" s="51"/>
      <c r="L14" s="14"/>
      <c r="M14" s="14"/>
      <c r="N14" s="14"/>
      <c r="O14" s="14"/>
      <c r="P14" s="14"/>
      <c r="Q14" s="14"/>
      <c r="R14" s="14"/>
      <c r="S14" s="14"/>
      <c r="T14" s="14"/>
      <c r="U14" s="14"/>
      <c r="V14" s="14"/>
      <c r="W14" s="14"/>
      <c r="X14" s="14"/>
      <c r="Y14" s="14"/>
      <c r="Z14" s="14"/>
      <c r="AA14" s="14"/>
      <c r="AB14" s="14"/>
      <c r="AC14" s="15"/>
    </row>
    <row r="15" spans="2:29" x14ac:dyDescent="0.25">
      <c r="B15" s="11" t="s">
        <v>34</v>
      </c>
      <c r="D15" s="82"/>
      <c r="E15" s="14"/>
      <c r="F15" s="51"/>
      <c r="G15" s="51"/>
      <c r="H15" s="51"/>
      <c r="I15" s="51"/>
      <c r="J15" s="51"/>
      <c r="K15" s="51"/>
      <c r="L15" s="14"/>
      <c r="M15" s="14"/>
      <c r="N15" s="14"/>
      <c r="O15" s="14"/>
      <c r="P15" s="14"/>
      <c r="Q15" s="14"/>
      <c r="R15" s="14"/>
      <c r="S15" s="14"/>
      <c r="T15" s="14"/>
      <c r="U15" s="14"/>
      <c r="V15" s="14"/>
      <c r="W15" s="14"/>
      <c r="X15" s="14"/>
      <c r="Y15" s="14"/>
      <c r="Z15" s="14"/>
      <c r="AA15" s="14"/>
      <c r="AB15" s="14"/>
      <c r="AC15" s="15"/>
    </row>
    <row r="16" spans="2:29" x14ac:dyDescent="0.25">
      <c r="B16" s="11" t="s">
        <v>10</v>
      </c>
      <c r="D16" s="82"/>
      <c r="E16" s="14"/>
      <c r="F16" s="51"/>
      <c r="G16" s="51"/>
      <c r="H16" s="51"/>
      <c r="I16" s="51"/>
      <c r="J16" s="51"/>
      <c r="K16" s="51"/>
      <c r="L16" s="14"/>
      <c r="M16" s="14"/>
      <c r="N16" s="14"/>
      <c r="O16" s="14"/>
      <c r="P16" s="14"/>
      <c r="Q16" s="14"/>
      <c r="R16" s="14"/>
      <c r="S16" s="14"/>
      <c r="T16" s="14"/>
      <c r="U16" s="14"/>
      <c r="V16" s="14"/>
      <c r="W16" s="14"/>
      <c r="X16" s="14"/>
      <c r="Y16" s="14"/>
      <c r="Z16" s="14"/>
      <c r="AA16" s="14"/>
      <c r="AB16" s="14"/>
      <c r="AC16" s="15"/>
    </row>
    <row r="17" spans="2:29" x14ac:dyDescent="0.25">
      <c r="B17" s="11" t="s">
        <v>53</v>
      </c>
      <c r="D17" s="82"/>
      <c r="E17" s="14"/>
      <c r="F17" s="51"/>
      <c r="G17" s="51"/>
      <c r="H17" s="51"/>
      <c r="I17" s="51"/>
      <c r="J17" s="51"/>
      <c r="K17" s="51"/>
      <c r="L17" s="14"/>
      <c r="M17" s="14"/>
      <c r="N17" s="14"/>
      <c r="O17" s="14"/>
      <c r="P17" s="14"/>
      <c r="Q17" s="14"/>
      <c r="R17" s="14"/>
      <c r="S17" s="14"/>
      <c r="T17" s="14"/>
      <c r="U17" s="14"/>
      <c r="V17" s="14"/>
      <c r="W17" s="14"/>
      <c r="X17" s="14"/>
      <c r="Y17" s="14"/>
      <c r="Z17" s="14"/>
      <c r="AA17" s="14"/>
      <c r="AB17" s="14"/>
      <c r="AC17" s="15"/>
    </row>
    <row r="18" spans="2:29" x14ac:dyDescent="0.25">
      <c r="B18" s="94">
        <v>4</v>
      </c>
      <c r="D18" s="82"/>
      <c r="E18" s="14"/>
      <c r="F18" s="51"/>
      <c r="G18" s="51"/>
      <c r="H18" s="51"/>
      <c r="I18" s="51"/>
      <c r="J18" s="51"/>
      <c r="K18" s="51"/>
      <c r="L18" s="14"/>
      <c r="M18" s="14"/>
      <c r="N18" s="14"/>
      <c r="O18" s="14"/>
      <c r="P18" s="14"/>
      <c r="Q18" s="14"/>
      <c r="R18" s="14"/>
      <c r="S18" s="14"/>
      <c r="T18" s="14"/>
      <c r="U18" s="14"/>
      <c r="V18" s="14"/>
      <c r="W18" s="14"/>
      <c r="X18" s="14"/>
      <c r="Y18" s="14"/>
      <c r="Z18" s="14"/>
      <c r="AA18" s="14"/>
      <c r="AB18" s="14"/>
      <c r="AC18" s="15"/>
    </row>
    <row r="19" spans="2:29" x14ac:dyDescent="0.25">
      <c r="B19" s="94">
        <v>2</v>
      </c>
      <c r="D19" s="82"/>
      <c r="E19" s="14"/>
      <c r="F19" s="51"/>
      <c r="G19" s="51"/>
      <c r="H19" s="51"/>
      <c r="I19" s="51"/>
      <c r="J19" s="51"/>
      <c r="K19" s="51"/>
      <c r="L19" s="14"/>
      <c r="M19" s="14"/>
      <c r="N19" s="14"/>
      <c r="O19" s="14"/>
      <c r="P19" s="14"/>
      <c r="Q19" s="14"/>
      <c r="R19" s="14"/>
      <c r="S19" s="14"/>
      <c r="T19" s="14"/>
      <c r="U19" s="14"/>
      <c r="V19" s="14"/>
      <c r="W19" s="14"/>
      <c r="X19" s="14"/>
      <c r="Y19" s="14"/>
      <c r="Z19" s="14"/>
      <c r="AA19" s="14"/>
      <c r="AB19" s="14"/>
      <c r="AC19" s="15"/>
    </row>
    <row r="20" spans="2:29" x14ac:dyDescent="0.25">
      <c r="B20" s="11"/>
      <c r="D20" s="82"/>
      <c r="E20" s="14"/>
      <c r="F20" s="51"/>
      <c r="G20" s="51"/>
      <c r="H20" s="51"/>
      <c r="I20" s="51"/>
      <c r="J20" s="51"/>
      <c r="K20" s="51"/>
      <c r="L20" s="14"/>
      <c r="M20" s="14"/>
      <c r="N20" s="14"/>
      <c r="O20" s="14"/>
      <c r="P20" s="14"/>
      <c r="Q20" s="14"/>
      <c r="R20" s="14"/>
      <c r="S20" s="14"/>
      <c r="T20" s="14"/>
      <c r="U20" s="14"/>
      <c r="V20" s="14"/>
      <c r="W20" s="14"/>
      <c r="X20" s="14"/>
      <c r="Y20" s="14"/>
      <c r="Z20" s="14"/>
      <c r="AA20" s="14"/>
      <c r="AB20" s="14"/>
      <c r="AC20" s="15"/>
    </row>
    <row r="21" spans="2:29" x14ac:dyDescent="0.2">
      <c r="B21" s="1" t="s">
        <v>51</v>
      </c>
      <c r="D21" s="82"/>
      <c r="E21" s="14"/>
      <c r="F21" s="51"/>
      <c r="G21" s="51"/>
      <c r="H21" s="51"/>
      <c r="I21" s="51"/>
      <c r="J21" s="51"/>
      <c r="K21" s="51"/>
      <c r="L21" s="14"/>
      <c r="M21" s="14"/>
      <c r="N21" s="14"/>
      <c r="O21" s="14"/>
      <c r="P21" s="14"/>
      <c r="Q21" s="14"/>
      <c r="R21" s="14"/>
      <c r="S21" s="14"/>
      <c r="T21" s="14"/>
      <c r="U21" s="14"/>
      <c r="V21" s="14"/>
      <c r="W21" s="14"/>
      <c r="X21" s="14"/>
      <c r="Y21" s="14"/>
      <c r="Z21" s="14"/>
      <c r="AA21" s="14"/>
      <c r="AB21" s="14"/>
      <c r="AC21" s="15"/>
    </row>
    <row r="22" spans="2:29" x14ac:dyDescent="0.2">
      <c r="B22" s="3">
        <f>IF(B11=1,0,(IF(B11=2,4,(IF(B11=3,8,(IF(B11=4,12,(IF(B11=5,16,(IF(B11=6,20,(IF(B11=7,24,28)))))))))))))</f>
        <v>20</v>
      </c>
      <c r="D22" s="82"/>
      <c r="E22" s="14"/>
      <c r="F22" s="51"/>
      <c r="G22" s="51"/>
      <c r="H22" s="51"/>
      <c r="I22" s="51"/>
      <c r="J22" s="51"/>
      <c r="K22" s="51"/>
      <c r="L22" s="14"/>
      <c r="M22" s="14"/>
      <c r="N22" s="14"/>
      <c r="O22" s="14"/>
      <c r="P22" s="14"/>
      <c r="Q22" s="14"/>
      <c r="R22" s="14"/>
      <c r="S22" s="14"/>
      <c r="T22" s="14"/>
      <c r="U22" s="14"/>
      <c r="V22" s="14"/>
      <c r="W22" s="14"/>
      <c r="X22" s="14"/>
      <c r="Y22" s="14"/>
      <c r="Z22" s="14"/>
      <c r="AA22" s="14"/>
      <c r="AB22" s="14"/>
      <c r="AC22" s="15"/>
    </row>
    <row r="23" spans="2:29" x14ac:dyDescent="0.2">
      <c r="B23" s="3">
        <f>IF(B12=1,0,(IF(B12=2,4,(IF(B12=3,8,(IF(B12=4,12,(IF(B12=5,16,(IF(B12=6,20,(IF(B12=7,24,28)))))))))))))</f>
        <v>28</v>
      </c>
      <c r="D23" s="82"/>
      <c r="E23" s="14"/>
      <c r="F23" s="51"/>
      <c r="G23" s="51"/>
      <c r="H23" s="51"/>
      <c r="I23" s="51"/>
      <c r="J23" s="51"/>
      <c r="K23" s="51"/>
      <c r="L23" s="14"/>
      <c r="M23" s="14"/>
      <c r="N23" s="14"/>
      <c r="O23" s="14"/>
      <c r="P23" s="14"/>
      <c r="Q23" s="14"/>
      <c r="R23" s="14"/>
      <c r="S23" s="14"/>
      <c r="T23" s="14"/>
      <c r="U23" s="14"/>
      <c r="V23" s="14"/>
      <c r="W23" s="14"/>
      <c r="X23" s="14"/>
      <c r="Y23" s="14"/>
      <c r="Z23" s="14"/>
      <c r="AA23" s="14"/>
      <c r="AB23" s="14"/>
      <c r="AC23" s="15"/>
    </row>
    <row r="24" spans="2:29" x14ac:dyDescent="0.25">
      <c r="D24" s="82"/>
      <c r="E24" s="14"/>
      <c r="F24" s="51"/>
      <c r="G24" s="51"/>
      <c r="H24" s="51"/>
      <c r="I24" s="51"/>
      <c r="J24" s="51"/>
      <c r="K24" s="51"/>
      <c r="L24" s="14"/>
      <c r="M24" s="14"/>
      <c r="N24" s="14"/>
      <c r="O24" s="14"/>
      <c r="P24" s="14"/>
      <c r="Q24" s="14"/>
      <c r="R24" s="14"/>
      <c r="S24" s="14"/>
      <c r="T24" s="14"/>
      <c r="U24" s="14"/>
      <c r="V24" s="14"/>
      <c r="W24" s="14"/>
      <c r="X24" s="14"/>
      <c r="Y24" s="14"/>
      <c r="Z24" s="14"/>
      <c r="AA24" s="14"/>
      <c r="AB24" s="14"/>
      <c r="AC24" s="15"/>
    </row>
    <row r="25" spans="2:29" x14ac:dyDescent="0.2">
      <c r="B25" s="1"/>
      <c r="D25" s="82"/>
      <c r="E25" s="14"/>
      <c r="F25" s="51"/>
      <c r="G25" s="51"/>
      <c r="H25" s="51"/>
      <c r="I25" s="51"/>
      <c r="J25" s="51"/>
      <c r="K25" s="51"/>
      <c r="L25" s="14"/>
      <c r="M25" s="14"/>
      <c r="N25" s="14"/>
      <c r="O25" s="14"/>
      <c r="P25" s="14"/>
      <c r="Q25" s="14"/>
      <c r="R25" s="14"/>
      <c r="S25" s="14"/>
      <c r="T25" s="14"/>
      <c r="U25" s="14"/>
      <c r="V25" s="14"/>
      <c r="W25" s="14"/>
      <c r="X25" s="14"/>
      <c r="Y25" s="14"/>
      <c r="Z25" s="14"/>
      <c r="AA25" s="14"/>
      <c r="AB25" s="14"/>
      <c r="AC25" s="15"/>
    </row>
    <row r="26" spans="2:29" x14ac:dyDescent="0.2">
      <c r="B26" s="3"/>
      <c r="D26" s="82"/>
      <c r="E26" s="14"/>
      <c r="F26" s="51"/>
      <c r="G26" s="51"/>
      <c r="H26" s="51"/>
      <c r="I26" s="51"/>
      <c r="J26" s="51"/>
      <c r="K26" s="51"/>
      <c r="L26" s="14"/>
      <c r="M26" s="14"/>
      <c r="N26" s="14"/>
      <c r="O26" s="14"/>
      <c r="P26" s="14"/>
      <c r="Q26" s="14"/>
      <c r="R26" s="14"/>
      <c r="S26" s="14"/>
      <c r="T26" s="14"/>
      <c r="U26" s="14"/>
      <c r="V26" s="14"/>
      <c r="W26" s="14"/>
      <c r="X26" s="14"/>
      <c r="Y26" s="14"/>
      <c r="Z26" s="14"/>
      <c r="AA26" s="14"/>
      <c r="AB26" s="14"/>
      <c r="AC26" s="15"/>
    </row>
    <row r="27" spans="2:29" x14ac:dyDescent="0.2">
      <c r="B27" s="3"/>
      <c r="D27" s="82"/>
      <c r="E27" s="14"/>
      <c r="F27" s="51"/>
      <c r="G27" s="51"/>
      <c r="H27" s="51"/>
      <c r="I27" s="51"/>
      <c r="J27" s="51"/>
      <c r="K27" s="51"/>
      <c r="L27" s="14"/>
      <c r="M27" s="14"/>
      <c r="N27" s="14"/>
      <c r="O27" s="14"/>
      <c r="P27" s="14"/>
      <c r="Q27" s="14"/>
      <c r="R27" s="14"/>
      <c r="S27" s="14"/>
      <c r="T27" s="14"/>
      <c r="U27" s="14"/>
      <c r="V27" s="14"/>
      <c r="W27" s="14"/>
      <c r="X27" s="14"/>
      <c r="Y27" s="14"/>
      <c r="Z27" s="14"/>
      <c r="AA27" s="14"/>
      <c r="AB27" s="14"/>
      <c r="AC27" s="15"/>
    </row>
    <row r="28" spans="2:29" x14ac:dyDescent="0.25">
      <c r="D28" s="82"/>
      <c r="E28" s="14"/>
      <c r="F28" s="51"/>
      <c r="G28" s="75" t="s">
        <v>11</v>
      </c>
      <c r="H28" s="76"/>
      <c r="I28" s="76"/>
      <c r="J28" s="77"/>
      <c r="K28" s="77"/>
      <c r="L28" s="77"/>
      <c r="M28" s="77"/>
      <c r="N28" s="77"/>
      <c r="O28" s="77"/>
      <c r="P28" s="77"/>
      <c r="Q28" s="14"/>
      <c r="R28" s="73" t="s">
        <v>43</v>
      </c>
      <c r="S28" s="74"/>
      <c r="T28" s="74"/>
      <c r="U28" s="74"/>
      <c r="V28" s="74"/>
      <c r="W28" s="74"/>
      <c r="X28" s="74"/>
      <c r="Y28" s="74"/>
      <c r="Z28" s="74"/>
      <c r="AA28" s="74"/>
      <c r="AB28" s="14"/>
      <c r="AC28" s="15"/>
    </row>
    <row r="29" spans="2:29" ht="24" x14ac:dyDescent="0.2">
      <c r="B29" s="1" t="s">
        <v>12</v>
      </c>
      <c r="D29" s="82"/>
      <c r="E29" s="14"/>
      <c r="F29" s="14"/>
      <c r="G29" s="132" t="s">
        <v>63</v>
      </c>
      <c r="H29" s="132" t="s">
        <v>64</v>
      </c>
      <c r="I29" s="132" t="s">
        <v>65</v>
      </c>
      <c r="J29" s="132" t="s">
        <v>66</v>
      </c>
      <c r="K29" s="132" t="s">
        <v>67</v>
      </c>
      <c r="L29" s="132" t="s">
        <v>68</v>
      </c>
      <c r="M29" s="132" t="s">
        <v>69</v>
      </c>
      <c r="N29" s="132" t="s">
        <v>70</v>
      </c>
      <c r="O29" s="132" t="s">
        <v>71</v>
      </c>
      <c r="P29" s="132" t="s">
        <v>102</v>
      </c>
      <c r="Q29" s="14"/>
      <c r="R29" s="132" t="s">
        <v>63</v>
      </c>
      <c r="S29" s="132" t="s">
        <v>64</v>
      </c>
      <c r="T29" s="132" t="s">
        <v>65</v>
      </c>
      <c r="U29" s="132" t="s">
        <v>66</v>
      </c>
      <c r="V29" s="132" t="s">
        <v>67</v>
      </c>
      <c r="W29" s="132" t="s">
        <v>68</v>
      </c>
      <c r="X29" s="132" t="s">
        <v>69</v>
      </c>
      <c r="Y29" s="132" t="s">
        <v>70</v>
      </c>
      <c r="Z29" s="132" t="s">
        <v>71</v>
      </c>
      <c r="AA29" s="132" t="s">
        <v>102</v>
      </c>
      <c r="AB29" s="14"/>
      <c r="AC29" s="15"/>
    </row>
    <row r="30" spans="2:29" x14ac:dyDescent="0.2">
      <c r="B30" s="3">
        <f>behavioura-1</f>
        <v>3</v>
      </c>
      <c r="D30" s="82"/>
      <c r="F30" s="54" t="str">
        <f>CONCATENATE(F53,G53,F55)</f>
        <v>All ages, Both sexes, Never smoker</v>
      </c>
      <c r="G30" s="55">
        <f t="shared" ref="G30:L31" si="0">F58</f>
        <v>1855456</v>
      </c>
      <c r="H30" s="87">
        <f t="shared" si="0"/>
        <v>3954627</v>
      </c>
      <c r="I30" s="87">
        <f t="shared" si="0"/>
        <v>1384945</v>
      </c>
      <c r="J30" s="87">
        <f t="shared" si="0"/>
        <v>661843</v>
      </c>
      <c r="K30" s="87">
        <f t="shared" si="0"/>
        <v>189800</v>
      </c>
      <c r="L30" s="87">
        <f t="shared" si="0"/>
        <v>0</v>
      </c>
      <c r="M30" s="87">
        <f t="shared" ref="M30:M31" si="1">L58</f>
        <v>2365995</v>
      </c>
      <c r="N30" s="87">
        <f t="shared" ref="N30:N31" si="2">M58</f>
        <v>1947814</v>
      </c>
      <c r="O30" s="87">
        <f t="shared" ref="O30:P31" si="3">N58</f>
        <v>181746</v>
      </c>
      <c r="P30" s="87">
        <f t="shared" si="3"/>
        <v>12551407</v>
      </c>
      <c r="Q30" s="14"/>
      <c r="R30" s="106">
        <f t="shared" ref="R30:AA30" si="4">S58</f>
        <v>0.4309077447720861</v>
      </c>
      <c r="S30" s="106">
        <f t="shared" si="4"/>
        <v>0.43318012682256779</v>
      </c>
      <c r="T30" s="106">
        <f t="shared" si="4"/>
        <v>0.35701875183349946</v>
      </c>
      <c r="U30" s="106">
        <f t="shared" si="4"/>
        <v>0.36616689442265243</v>
      </c>
      <c r="V30" s="106">
        <f t="shared" si="4"/>
        <v>0.35627870831135533</v>
      </c>
      <c r="W30" s="106">
        <f t="shared" si="4"/>
        <v>0</v>
      </c>
      <c r="X30" s="106">
        <f t="shared" si="4"/>
        <v>0.50370670156996722</v>
      </c>
      <c r="Y30" s="106">
        <f t="shared" si="4"/>
        <v>0.55174537295515336</v>
      </c>
      <c r="Z30" s="106">
        <f t="shared" si="4"/>
        <v>0.36140955812607756</v>
      </c>
      <c r="AA30" s="106">
        <f t="shared" si="4"/>
        <v>0.4417796521996471</v>
      </c>
      <c r="AB30" s="14"/>
      <c r="AC30" s="15"/>
    </row>
    <row r="31" spans="2:29" x14ac:dyDescent="0.2">
      <c r="B31" s="3">
        <f>behaviourb-1</f>
        <v>1</v>
      </c>
      <c r="D31" s="82"/>
      <c r="F31" s="54" t="str">
        <f>CONCATENATE(H53,G54,H55,G55)</f>
        <v>Women, all ages, Current smoker</v>
      </c>
      <c r="G31" s="55">
        <f t="shared" si="0"/>
        <v>361506</v>
      </c>
      <c r="H31" s="87">
        <f t="shared" si="0"/>
        <v>731532</v>
      </c>
      <c r="I31" s="87">
        <f t="shared" si="0"/>
        <v>369015</v>
      </c>
      <c r="J31" s="87">
        <f t="shared" si="0"/>
        <v>172397</v>
      </c>
      <c r="K31" s="87">
        <f t="shared" si="0"/>
        <v>58143</v>
      </c>
      <c r="L31" s="87" t="str">
        <f t="shared" si="0"/>
        <v>f</v>
      </c>
      <c r="M31" s="87">
        <f t="shared" si="1"/>
        <v>326944</v>
      </c>
      <c r="N31" s="87">
        <f t="shared" si="2"/>
        <v>156891</v>
      </c>
      <c r="O31" s="87">
        <f t="shared" si="3"/>
        <v>60992</v>
      </c>
      <c r="P31" s="87">
        <f t="shared" si="3"/>
        <v>2240952</v>
      </c>
      <c r="Q31" s="14"/>
      <c r="R31" s="106">
        <f t="shared" ref="R31:AA31" si="5">S59</f>
        <v>0.16425528163974484</v>
      </c>
      <c r="S31" s="106">
        <f t="shared" si="5"/>
        <v>0.15975010629523279</v>
      </c>
      <c r="T31" s="106">
        <f t="shared" si="5"/>
        <v>0.18818213250135393</v>
      </c>
      <c r="U31" s="106">
        <f t="shared" si="5"/>
        <v>0.19005647774238962</v>
      </c>
      <c r="V31" s="106">
        <f t="shared" si="5"/>
        <v>0.21454506542290577</v>
      </c>
      <c r="W31" s="106">
        <f t="shared" si="5"/>
        <v>0</v>
      </c>
      <c r="X31" s="106">
        <f t="shared" si="5"/>
        <v>0.13556319778285109</v>
      </c>
      <c r="Y31" s="106">
        <f t="shared" si="5"/>
        <v>8.7617667951873979E-2</v>
      </c>
      <c r="Z31" s="106">
        <f t="shared" si="5"/>
        <v>0.254696850114211</v>
      </c>
      <c r="AA31" s="106">
        <f t="shared" si="5"/>
        <v>0.15590619547340565</v>
      </c>
      <c r="AB31" s="14"/>
      <c r="AC31" s="15"/>
    </row>
    <row r="32" spans="2:29" x14ac:dyDescent="0.25">
      <c r="D32" s="82"/>
      <c r="F32" s="54"/>
      <c r="G32" s="55"/>
      <c r="H32" s="87"/>
      <c r="I32" s="87"/>
      <c r="J32" s="87"/>
      <c r="K32" s="87"/>
      <c r="L32" s="8"/>
      <c r="M32" s="8"/>
      <c r="N32" s="8"/>
      <c r="O32" s="6"/>
      <c r="P32" s="6"/>
      <c r="Q32" s="14"/>
      <c r="R32" s="100"/>
      <c r="S32" s="100"/>
      <c r="T32" s="100"/>
      <c r="U32" s="100"/>
      <c r="V32" s="100"/>
      <c r="W32" s="100"/>
      <c r="X32" s="6"/>
      <c r="Y32" s="6"/>
      <c r="Z32" s="6"/>
      <c r="AA32" s="6"/>
      <c r="AB32" s="14"/>
      <c r="AC32" s="15"/>
    </row>
    <row r="33" spans="2:29" x14ac:dyDescent="0.25">
      <c r="D33" s="82"/>
      <c r="F33" s="50" t="s">
        <v>14</v>
      </c>
      <c r="G33" s="50"/>
      <c r="H33" s="50"/>
      <c r="I33" s="50"/>
      <c r="J33" s="50"/>
      <c r="K33" s="50"/>
      <c r="L33" s="43"/>
      <c r="M33" s="43"/>
      <c r="N33" s="43"/>
      <c r="O33" s="43"/>
      <c r="P33" s="43"/>
      <c r="Q33" s="14"/>
      <c r="R33" s="50"/>
      <c r="S33" s="50"/>
      <c r="T33" s="50"/>
      <c r="U33" s="50"/>
      <c r="V33" s="50"/>
      <c r="W33" s="43"/>
      <c r="X33" s="43"/>
      <c r="Y33" s="43"/>
      <c r="Z33" s="43"/>
      <c r="AA33" s="43"/>
      <c r="AB33" s="14"/>
      <c r="AC33" s="15"/>
    </row>
    <row r="34" spans="2:29" x14ac:dyDescent="0.25">
      <c r="B34" s="11"/>
      <c r="D34" s="82"/>
      <c r="F34" s="54" t="str">
        <f>F30</f>
        <v>All ages, Both sexes, Never smoker</v>
      </c>
      <c r="G34" s="55">
        <f>F66</f>
        <v>85350.975999999995</v>
      </c>
      <c r="H34" s="55">
        <f t="shared" ref="H34:P34" si="6">G66</f>
        <v>126548.064</v>
      </c>
      <c r="I34" s="55">
        <f t="shared" si="6"/>
        <v>77556.919999999984</v>
      </c>
      <c r="J34" s="55">
        <f t="shared" si="6"/>
        <v>52947.44</v>
      </c>
      <c r="K34" s="55">
        <f t="shared" si="6"/>
        <v>28090.400000000001</v>
      </c>
      <c r="L34" s="55">
        <f t="shared" si="6"/>
        <v>0</v>
      </c>
      <c r="M34" s="55">
        <f t="shared" si="6"/>
        <v>94639.8</v>
      </c>
      <c r="N34" s="55">
        <f t="shared" si="6"/>
        <v>89599.443999999989</v>
      </c>
      <c r="O34" s="55">
        <f t="shared" si="6"/>
        <v>26898.408000000003</v>
      </c>
      <c r="P34" s="55">
        <f t="shared" si="6"/>
        <v>150616.88399999999</v>
      </c>
      <c r="Q34" s="14"/>
      <c r="R34" s="105">
        <f t="shared" ref="R34:AA34" si="7">S66</f>
        <v>1.982175625951596E-2</v>
      </c>
      <c r="S34" s="105">
        <f t="shared" si="7"/>
        <v>1.386176405832217E-2</v>
      </c>
      <c r="T34" s="105">
        <f t="shared" si="7"/>
        <v>1.999305010267597E-2</v>
      </c>
      <c r="U34" s="105">
        <f t="shared" si="7"/>
        <v>2.9293351553812196E-2</v>
      </c>
      <c r="V34" s="105">
        <f t="shared" si="7"/>
        <v>5.2729248830080594E-2</v>
      </c>
      <c r="W34" s="105">
        <f t="shared" si="7"/>
        <v>0</v>
      </c>
      <c r="X34" s="105">
        <f t="shared" si="7"/>
        <v>2.014826806279869E-2</v>
      </c>
      <c r="Y34" s="105">
        <f t="shared" si="7"/>
        <v>2.5380287155937053E-2</v>
      </c>
      <c r="Z34" s="105">
        <f t="shared" si="7"/>
        <v>5.3488614602659482E-2</v>
      </c>
      <c r="AA34" s="105">
        <f t="shared" si="7"/>
        <v>5.301355826395765E-3</v>
      </c>
      <c r="AB34" s="14"/>
      <c r="AC34" s="15"/>
    </row>
    <row r="35" spans="2:29" x14ac:dyDescent="0.25">
      <c r="B35" s="11"/>
      <c r="D35" s="82"/>
      <c r="F35" s="54" t="str">
        <f>F31</f>
        <v>Women, all ages, Current smoker</v>
      </c>
      <c r="G35" s="55">
        <f>F67</f>
        <v>34704.576000000001</v>
      </c>
      <c r="H35" s="55">
        <f t="shared" ref="H35:P35" si="8">G67</f>
        <v>58522.559999999998</v>
      </c>
      <c r="I35" s="55">
        <f t="shared" si="8"/>
        <v>35425.440000000002</v>
      </c>
      <c r="J35" s="55">
        <f t="shared" si="8"/>
        <v>25514.756000000001</v>
      </c>
      <c r="K35" s="55">
        <f t="shared" si="8"/>
        <v>14186.892</v>
      </c>
      <c r="L35" s="55">
        <f t="shared" si="8"/>
        <v>0</v>
      </c>
      <c r="M35" s="55">
        <f t="shared" si="8"/>
        <v>34002.175999999999</v>
      </c>
      <c r="N35" s="55">
        <f t="shared" si="8"/>
        <v>23219.868000000002</v>
      </c>
      <c r="O35" s="55">
        <f t="shared" si="8"/>
        <v>14272.127999999999</v>
      </c>
      <c r="P35" s="55">
        <f t="shared" si="8"/>
        <v>89638.080000000002</v>
      </c>
      <c r="Q35" s="14"/>
      <c r="R35" s="105">
        <f t="shared" ref="R35:AA35" si="9">S67</f>
        <v>0.04</v>
      </c>
      <c r="S35" s="105">
        <f t="shared" si="9"/>
        <v>2.7999999999999997E-2</v>
      </c>
      <c r="T35" s="105">
        <f t="shared" si="9"/>
        <v>4.5999999999999999E-2</v>
      </c>
      <c r="U35" s="105">
        <f t="shared" si="9"/>
        <v>6.6000000000000003E-2</v>
      </c>
      <c r="V35" s="105">
        <f t="shared" si="9"/>
        <v>0.114</v>
      </c>
      <c r="W35" s="105">
        <f t="shared" si="9"/>
        <v>0</v>
      </c>
      <c r="X35" s="105">
        <f t="shared" si="9"/>
        <v>0.04</v>
      </c>
      <c r="Y35" s="105">
        <f t="shared" si="9"/>
        <v>4.5999999999999999E-2</v>
      </c>
      <c r="Z35" s="105">
        <f t="shared" si="9"/>
        <v>0.128</v>
      </c>
      <c r="AA35" s="105">
        <f t="shared" si="9"/>
        <v>1.2E-2</v>
      </c>
      <c r="AB35" s="14"/>
      <c r="AC35" s="15"/>
    </row>
    <row r="36" spans="2:29" x14ac:dyDescent="0.25">
      <c r="B36" s="11"/>
      <c r="D36" s="82"/>
      <c r="E36" s="51"/>
      <c r="F36" s="51"/>
      <c r="G36" s="51"/>
      <c r="H36" s="51"/>
      <c r="I36" s="51"/>
      <c r="J36" s="51"/>
      <c r="K36" s="51"/>
      <c r="L36" s="51"/>
      <c r="M36" s="51"/>
      <c r="N36" s="51"/>
      <c r="O36" s="51"/>
      <c r="P36" s="51"/>
      <c r="Q36" s="51"/>
      <c r="R36" s="51"/>
      <c r="S36" s="51"/>
      <c r="T36" s="51"/>
      <c r="U36" s="51"/>
      <c r="V36" s="51"/>
      <c r="W36" s="51"/>
      <c r="X36" s="51"/>
      <c r="Y36" s="51"/>
      <c r="Z36" s="51"/>
      <c r="AA36" s="51"/>
      <c r="AB36" s="14"/>
      <c r="AC36" s="15"/>
    </row>
    <row r="37" spans="2:29" x14ac:dyDescent="0.25">
      <c r="B37" s="11"/>
      <c r="D37" s="82"/>
      <c r="E37" s="51"/>
      <c r="F37" s="4"/>
      <c r="G37" s="51"/>
      <c r="H37" s="51"/>
      <c r="I37" s="51"/>
      <c r="J37" s="51"/>
      <c r="K37" s="51"/>
      <c r="L37" s="51"/>
      <c r="M37" s="51"/>
      <c r="N37" s="51"/>
      <c r="O37" s="51"/>
      <c r="P37" s="51"/>
      <c r="Q37" s="51"/>
      <c r="R37" s="154" t="s">
        <v>113</v>
      </c>
      <c r="S37" s="50"/>
      <c r="T37" s="50"/>
      <c r="U37" s="50"/>
      <c r="V37" s="50"/>
      <c r="W37" s="43"/>
      <c r="X37" s="43"/>
      <c r="Y37" s="43"/>
      <c r="Z37" s="43"/>
      <c r="AA37" s="43"/>
      <c r="AB37" s="14"/>
      <c r="AC37" s="15"/>
    </row>
    <row r="38" spans="2:29" x14ac:dyDescent="0.2">
      <c r="B38" s="11"/>
      <c r="D38" s="82"/>
      <c r="E38" s="51"/>
      <c r="F38" s="51"/>
      <c r="G38" s="51"/>
      <c r="H38" s="51"/>
      <c r="I38" s="51"/>
      <c r="J38" s="51"/>
      <c r="K38" s="51"/>
      <c r="L38" s="51"/>
      <c r="M38" s="51"/>
      <c r="N38" s="54"/>
      <c r="O38" s="54"/>
      <c r="P38" s="54"/>
      <c r="Q38" s="54" t="str">
        <f>F30</f>
        <v>All ages, Both sexes, Never smoker</v>
      </c>
      <c r="R38" s="155" t="str">
        <f>IF(AND((AA30-R30)/(SQRT(POWER(R30*S62/100,2)+POWER(AA30*AB62/100,2)))&gt;-2,(AA30-R30)/(SQRT(POWER(R30*S62/100,2)+POWER(AA30*AB62/100,2)))&lt;2),"no","yes")</f>
        <v>no</v>
      </c>
      <c r="S38" s="155" t="str">
        <f>IF(AND((AA30-S30)/(SQRT(POWER(S30*T62/100,2)+POWER(AA30*AB62/100,2)))&gt;-2,(AA30-S30)/(SQRT(POWER(S30*T62/100,2)+POWER(AA30*AB62/100,2)))&lt;2),"no","yes")</f>
        <v>no</v>
      </c>
      <c r="T38" s="155" t="str">
        <f>IF(AND((AA30-T30)/(SQRT(POWER(T30*U62/100,2)+POWER(AA30*AB62/100,2)))&gt;-2,(AA30-T30)/(SQRT(POWER(T30*U62/100,2)+POWER(AA30*AB62/100,2)))&lt;2),"no","yes")</f>
        <v>yes</v>
      </c>
      <c r="U38" s="155" t="str">
        <f>IF(AND((AA30-U30)/(SQRT(POWER(U30*V62/100,2)+POWER(AA30*AB62/100,2)))&gt;-2,(AA30-U30)/(SQRT(POWER(U30*V62/100,2)+POWER(AA30*AB62/100,2)))&lt;2),"no","yes")</f>
        <v>yes</v>
      </c>
      <c r="V38" s="155" t="str">
        <f>IF(AND((AA30-V30)/(SQRT(POWER(V30*W62/100,2)+POWER(AA30*AB62/100,2)))&gt;-2,(AA30-V30)/(SQRT(POWER(V30*W62/100,2)+POWER(AA30*AB62/100,2)))&lt;2),"no","yes")</f>
        <v>yes</v>
      </c>
      <c r="W38" s="105"/>
      <c r="X38" s="155" t="str">
        <f>IF(AND((AA30-X30)/(SQRT(POWER(X30*Y62/100,2)+POWER(AA30*AB62/100,2)))&gt;-2,(AA30-X30)/(SQRT(POWER(X30*Y62/100,2)+POWER(AA30*AB62/100,2)))&lt;2),"no","yes")</f>
        <v>yes</v>
      </c>
      <c r="Y38" s="155" t="str">
        <f>IF(AND((AA30-Y30)/(SQRT(POWER(Y30*Z62/100,2)+POWER(AA30*AB62/100,2)))&gt;-2,(AA30-Y30)/(SQRT(POWER(Y30*Z62/100,2)+POWER(AA30*AB62/100,2)))&lt;2),"no","yes")</f>
        <v>yes</v>
      </c>
      <c r="Z38" s="155" t="str">
        <f>IF(AND((AA30-Z30)/(SQRT(POWER(Z30*AA62/100,2)+POWER(AA30*AB62/100,2)))&gt;-2,(AA30-Z30)/(SQRT(POWER(Z30*AA62/100,2)+POWER(AA30*AB62/100,2)))&lt;2),"no","yes")</f>
        <v>yes</v>
      </c>
      <c r="AA38" s="105"/>
      <c r="AB38" s="14"/>
      <c r="AC38" s="15"/>
    </row>
    <row r="39" spans="2:29" x14ac:dyDescent="0.2">
      <c r="B39" s="11"/>
      <c r="D39" s="82"/>
      <c r="E39" s="51"/>
      <c r="F39" s="51"/>
      <c r="G39" s="51"/>
      <c r="H39" s="51"/>
      <c r="I39" s="51"/>
      <c r="J39" s="51"/>
      <c r="K39" s="51"/>
      <c r="L39" s="51"/>
      <c r="M39" s="51"/>
      <c r="N39" s="54"/>
      <c r="O39" s="54"/>
      <c r="P39" s="54"/>
      <c r="Q39" s="54" t="str">
        <f>F35</f>
        <v>Women, all ages, Current smoker</v>
      </c>
      <c r="R39" s="155" t="str">
        <f>IF(AND((AA31-R31)/(SQRT(POWER(R31*S63/100,2)+POWER(AA31*AB63/100,2)))&gt;-2,(AA31-R31)/(SQRT(POWER(R31*S63/100,2)+POWER(AA31*AB63/100,2)))&lt;2),"no","yes")</f>
        <v>no</v>
      </c>
      <c r="S39" s="155" t="str">
        <f>IF(AND((AA31-S31)/(SQRT(POWER(S31*T63/100,2)+POWER(AA31*AB63/100,2)))&gt;-2,(AA31-S31)/(SQRT(POWER(S31*T63/100,2)+POWER(AA31*AB63/100,2)))&lt;2),"no","yes")</f>
        <v>no</v>
      </c>
      <c r="T39" s="155" t="str">
        <f>IF(AND((AA31-T31)/(SQRT(POWER(T31*U63/100,2)+POWER(AA31*AB63/100,2)))&gt;-2,(AA31-T31)/(SQRT(POWER(T31*U63/100,2)+POWER(AA31*AB63/100,2)))&lt;2),"no","yes")</f>
        <v>yes</v>
      </c>
      <c r="U39" s="155" t="str">
        <f>IF(AND((AA31-U31)/(SQRT(POWER(U31*V63/100,2)+POWER(AA31*AB63/100,2)))&gt;-2,(AA31-U31)/(SQRT(POWER(U31*V63/100,2)+POWER(AA31*AB63/100,2)))&lt;2),"no","yes")</f>
        <v>yes</v>
      </c>
      <c r="V39" s="155" t="str">
        <f>IF(AND((AA31-V31)/(SQRT(POWER(V31*W63/100,2)+POWER(AA31*AB63/100,2)))&gt;-2,(AA31-V31)/(SQRT(POWER(V31*W63/100,2)+POWER(AA31*AB63/100,2)))&lt;2),"no","yes")</f>
        <v>yes</v>
      </c>
      <c r="W39" s="105"/>
      <c r="X39" s="155" t="str">
        <f>IF(AND((AA31-X31)/(SQRT(POWER(X31*Y63/100,2)+POWER(AA31*AB63/100,2)))&gt;-2,(AA31-X31)/(SQRT(POWER(X31*Y63/100,2)+POWER(AA31*AB63/100,2)))&lt;2),"no","yes")</f>
        <v>yes</v>
      </c>
      <c r="Y39" s="155" t="str">
        <f>IF(AND((AA31-Y31)/(SQRT(POWER(Y31*Z63/100,2)+POWER(AA31*AB63/100,2)))&gt;-2,(AA31-Y31)/(SQRT(POWER(Y31*Z63/100,2)+POWER(AA31*AB63/100,2)))&lt;2),"no","yes")</f>
        <v>yes</v>
      </c>
      <c r="Z39" s="155" t="str">
        <f>IF(AND((AA31-Z31)/(SQRT(POWER(Z31*AA63/100,2)+POWER(AA31*AB63/100,2)))&gt;-2,(AA31-Z31)/(SQRT(POWER(Z31*AA63/100,2)+POWER(AA31*AB63/100,2)))&lt;2),"no","yes")</f>
        <v>yes</v>
      </c>
      <c r="AA39" s="105"/>
      <c r="AB39" s="14"/>
      <c r="AC39" s="15"/>
    </row>
    <row r="40" spans="2:29" x14ac:dyDescent="0.25">
      <c r="B40" s="4"/>
      <c r="D40" s="82"/>
      <c r="E40" s="14"/>
      <c r="F40" s="51"/>
      <c r="G40" s="51"/>
      <c r="H40" s="51"/>
      <c r="I40" s="51"/>
      <c r="J40" s="14"/>
      <c r="K40" s="14"/>
      <c r="L40" s="14"/>
      <c r="M40" s="14"/>
      <c r="N40" s="14"/>
      <c r="O40" s="14"/>
      <c r="P40" s="14"/>
      <c r="Q40" s="14"/>
      <c r="R40" s="14"/>
      <c r="S40" s="14"/>
      <c r="T40" s="14"/>
      <c r="U40" s="14"/>
      <c r="V40" s="14"/>
      <c r="W40" s="14"/>
      <c r="X40" s="14"/>
      <c r="Y40" s="14"/>
      <c r="Z40" s="14"/>
      <c r="AA40" s="14"/>
      <c r="AB40" s="14"/>
      <c r="AC40" s="15"/>
    </row>
    <row r="41" spans="2:29" x14ac:dyDescent="0.25">
      <c r="B41" s="4"/>
      <c r="D41" s="82"/>
      <c r="E41" s="134"/>
      <c r="F41" s="46"/>
      <c r="G41" s="135" t="s">
        <v>37</v>
      </c>
      <c r="H41" s="46"/>
      <c r="I41" s="46"/>
      <c r="J41" s="46"/>
      <c r="K41" s="46"/>
      <c r="L41" s="46"/>
      <c r="M41" s="46"/>
      <c r="N41" s="46"/>
      <c r="O41" s="46"/>
      <c r="P41" s="103"/>
      <c r="Q41" s="46"/>
      <c r="R41" s="46"/>
      <c r="S41" s="46"/>
      <c r="T41" s="46"/>
      <c r="U41" s="46"/>
      <c r="V41" s="46"/>
      <c r="W41" s="46"/>
      <c r="X41" s="103"/>
      <c r="Y41" s="103"/>
      <c r="Z41" s="103"/>
      <c r="AA41" s="104"/>
      <c r="AB41" s="14"/>
      <c r="AC41" s="15"/>
    </row>
    <row r="42" spans="2:29" x14ac:dyDescent="0.25">
      <c r="D42" s="82"/>
      <c r="E42" s="70"/>
      <c r="F42" s="41" t="str">
        <f>F30</f>
        <v>All ages, Both sexes, Never smoker</v>
      </c>
      <c r="G42" s="99">
        <f t="shared" ref="G42:K43" si="10">IF(F62&lt;16.6,0,IF(F62&lt;33.4,"E", "F"))</f>
        <v>0</v>
      </c>
      <c r="H42" s="99">
        <f t="shared" si="10"/>
        <v>0</v>
      </c>
      <c r="I42" s="99">
        <f t="shared" si="10"/>
        <v>0</v>
      </c>
      <c r="J42" s="99">
        <f t="shared" si="10"/>
        <v>0</v>
      </c>
      <c r="K42" s="99">
        <f t="shared" si="10"/>
        <v>0</v>
      </c>
      <c r="L42" s="99">
        <f t="shared" ref="L42:L43" si="11">IF(K62&lt;16.6,0,IF(K62&lt;33.4,"E", "F"))</f>
        <v>0</v>
      </c>
      <c r="M42" s="99">
        <f t="shared" ref="M42:M43" si="12">IF(L62&lt;16.6,0,IF(L62&lt;33.4,"E", "F"))</f>
        <v>0</v>
      </c>
      <c r="N42" s="99">
        <f t="shared" ref="N42:N43" si="13">IF(M62&lt;16.6,0,IF(M62&lt;33.4,"E", "F"))</f>
        <v>0</v>
      </c>
      <c r="O42" s="99">
        <f t="shared" ref="O42:O43" si="14">IF(N62&lt;16.6,0,IF(N62&lt;33.4,"E", "F"))</f>
        <v>0</v>
      </c>
      <c r="P42" s="14"/>
      <c r="Q42" s="99">
        <f t="shared" ref="Q42:V42" si="15">IF(S62&lt;16.6,0,IF(S62&lt;33.4,"E", "F"))</f>
        <v>0</v>
      </c>
      <c r="R42" s="99">
        <f t="shared" si="15"/>
        <v>0</v>
      </c>
      <c r="S42" s="99">
        <f t="shared" si="15"/>
        <v>0</v>
      </c>
      <c r="T42" s="99">
        <f t="shared" si="15"/>
        <v>0</v>
      </c>
      <c r="U42" s="99">
        <f t="shared" si="15"/>
        <v>0</v>
      </c>
      <c r="V42" s="99">
        <f t="shared" si="15"/>
        <v>0</v>
      </c>
      <c r="W42" s="99">
        <f>IF(AB62&lt;16.6,0,IF(AB62&lt;33.4,"E", "F"))</f>
        <v>0</v>
      </c>
      <c r="X42" s="99">
        <f t="shared" ref="X42:AA42" si="16">IF(AC62&lt;16.6,0,IF(AC62&lt;33.4,"E", "F"))</f>
        <v>0</v>
      </c>
      <c r="Y42" s="141">
        <f t="shared" si="16"/>
        <v>0</v>
      </c>
      <c r="Z42" s="143">
        <f t="shared" si="16"/>
        <v>0</v>
      </c>
      <c r="AA42" s="142">
        <f t="shared" si="16"/>
        <v>0</v>
      </c>
      <c r="AB42" s="14"/>
      <c r="AC42" s="15"/>
    </row>
    <row r="43" spans="2:29" x14ac:dyDescent="0.25">
      <c r="D43" s="82"/>
      <c r="E43" s="102"/>
      <c r="F43" s="41" t="str">
        <f>F31</f>
        <v>Women, all ages, Current smoker</v>
      </c>
      <c r="G43" s="99">
        <f t="shared" si="10"/>
        <v>0</v>
      </c>
      <c r="H43" s="99">
        <f t="shared" si="10"/>
        <v>0</v>
      </c>
      <c r="I43" s="99">
        <f t="shared" si="10"/>
        <v>0</v>
      </c>
      <c r="J43" s="99">
        <f t="shared" si="10"/>
        <v>0</v>
      </c>
      <c r="K43" s="99">
        <f t="shared" si="10"/>
        <v>0</v>
      </c>
      <c r="L43" s="99" t="str">
        <f t="shared" si="11"/>
        <v>E</v>
      </c>
      <c r="M43" s="99">
        <f t="shared" si="12"/>
        <v>0</v>
      </c>
      <c r="N43" s="99">
        <f t="shared" si="13"/>
        <v>0</v>
      </c>
      <c r="O43" s="99">
        <f t="shared" si="14"/>
        <v>0</v>
      </c>
      <c r="P43" s="14"/>
      <c r="Q43" s="99">
        <f t="shared" ref="Q43:V43" si="17">IF(S63&lt;16.6,0,IF(S63&lt;33.4,"E", "F"))</f>
        <v>0</v>
      </c>
      <c r="R43" s="99">
        <f t="shared" si="17"/>
        <v>0</v>
      </c>
      <c r="S43" s="99">
        <f t="shared" si="17"/>
        <v>0</v>
      </c>
      <c r="T43" s="99">
        <f t="shared" si="17"/>
        <v>0</v>
      </c>
      <c r="U43" s="99">
        <f t="shared" si="17"/>
        <v>0</v>
      </c>
      <c r="V43" s="99" t="str">
        <f t="shared" si="17"/>
        <v>E</v>
      </c>
      <c r="W43" s="99"/>
      <c r="X43" s="99"/>
      <c r="Y43" s="141"/>
      <c r="Z43" s="143"/>
      <c r="AA43" s="142"/>
      <c r="AB43" s="14"/>
      <c r="AC43" s="15"/>
    </row>
    <row r="44" spans="2:29" x14ac:dyDescent="0.25">
      <c r="D44" s="82"/>
      <c r="E44" s="45"/>
      <c r="F44" s="97"/>
      <c r="G44" s="97"/>
      <c r="H44" s="97"/>
      <c r="I44" s="97"/>
      <c r="J44" s="98"/>
      <c r="K44" s="98"/>
      <c r="L44" s="98"/>
      <c r="M44" s="98"/>
      <c r="N44" s="98"/>
      <c r="O44" s="98"/>
      <c r="P44" s="98"/>
      <c r="Q44" s="98"/>
      <c r="R44" s="98"/>
      <c r="S44" s="98"/>
      <c r="T44" s="98"/>
      <c r="U44" s="98"/>
      <c r="V44" s="98"/>
      <c r="W44" s="98"/>
      <c r="X44" s="98"/>
      <c r="Y44" s="98"/>
      <c r="Z44" s="98"/>
      <c r="AA44" s="136"/>
      <c r="AB44" s="14"/>
      <c r="AC44" s="15"/>
    </row>
    <row r="45" spans="2:29" x14ac:dyDescent="0.25">
      <c r="D45" s="82"/>
      <c r="E45" s="14"/>
      <c r="F45" s="51"/>
      <c r="G45" s="97"/>
      <c r="H45" s="107"/>
      <c r="I45" s="109"/>
      <c r="J45" s="110"/>
      <c r="K45" s="97"/>
      <c r="L45" s="97"/>
      <c r="M45" s="97"/>
      <c r="N45" s="97"/>
      <c r="O45" s="97"/>
      <c r="P45" s="14"/>
      <c r="Q45" s="98"/>
      <c r="R45" s="107"/>
      <c r="S45" s="109"/>
      <c r="T45" s="110"/>
      <c r="U45" s="98"/>
      <c r="V45" s="98"/>
      <c r="W45" s="98"/>
      <c r="X45" s="14"/>
      <c r="Y45" s="14"/>
      <c r="Z45" s="14"/>
      <c r="AA45" s="14"/>
      <c r="AB45" s="14"/>
      <c r="AC45" s="15"/>
    </row>
    <row r="46" spans="2:29" x14ac:dyDescent="0.25">
      <c r="D46" s="82"/>
      <c r="E46" s="14"/>
      <c r="F46" s="51"/>
      <c r="G46" s="51"/>
      <c r="H46" s="51"/>
      <c r="I46" s="51"/>
      <c r="J46" s="51"/>
      <c r="K46" s="51"/>
      <c r="L46" s="14"/>
      <c r="M46" s="14"/>
      <c r="N46" s="14"/>
      <c r="O46" s="14"/>
      <c r="P46" s="14"/>
      <c r="Q46" s="41"/>
      <c r="R46" s="108"/>
      <c r="S46" s="14"/>
      <c r="T46" s="14"/>
      <c r="U46" s="14"/>
      <c r="V46" s="14"/>
      <c r="W46" s="14"/>
      <c r="X46" s="14"/>
      <c r="Y46" s="14"/>
      <c r="Z46" s="14"/>
      <c r="AA46" s="14"/>
      <c r="AB46" s="14"/>
      <c r="AC46" s="15"/>
    </row>
    <row r="47" spans="2:29" ht="15.75" thickBot="1" x14ac:dyDescent="0.3">
      <c r="D47" s="83"/>
      <c r="E47" s="58"/>
      <c r="F47" s="58"/>
      <c r="G47" s="58"/>
      <c r="H47" s="58"/>
      <c r="I47" s="58"/>
      <c r="J47" s="58"/>
      <c r="K47" s="58"/>
      <c r="L47" s="16"/>
      <c r="M47" s="16"/>
      <c r="N47" s="16"/>
      <c r="O47" s="16"/>
      <c r="P47" s="16"/>
      <c r="Q47" s="16"/>
      <c r="R47" s="16"/>
      <c r="S47" s="16"/>
      <c r="T47" s="16"/>
      <c r="U47" s="16"/>
      <c r="V47" s="16"/>
      <c r="W47" s="16"/>
      <c r="X47" s="16"/>
      <c r="Y47" s="16"/>
      <c r="Z47" s="16"/>
      <c r="AA47" s="16"/>
      <c r="AB47" s="16"/>
      <c r="AC47" s="17"/>
    </row>
    <row r="48" spans="2:29" s="11" customFormat="1" ht="12" x14ac:dyDescent="0.25">
      <c r="D48" s="6"/>
      <c r="F48" s="59"/>
      <c r="G48" s="59"/>
      <c r="H48" s="59"/>
      <c r="I48" s="59"/>
      <c r="J48" s="59"/>
      <c r="K48" s="59"/>
    </row>
    <row r="49" spans="1:30" s="11" customFormat="1" ht="12" x14ac:dyDescent="0.25">
      <c r="D49" s="6"/>
      <c r="F49" s="59"/>
      <c r="G49" s="59"/>
      <c r="H49" s="59"/>
      <c r="I49" s="59"/>
      <c r="J49" s="59"/>
      <c r="K49" s="59"/>
    </row>
    <row r="50" spans="1:30" s="19" customFormat="1" ht="26.25" x14ac:dyDescent="0.25">
      <c r="A50" s="156"/>
      <c r="B50" s="22"/>
      <c r="C50" s="21" t="s">
        <v>13</v>
      </c>
      <c r="D50" s="22"/>
      <c r="E50" s="20"/>
      <c r="F50" s="60"/>
      <c r="G50" s="60"/>
      <c r="H50" s="60"/>
      <c r="I50" s="60"/>
      <c r="J50" s="60"/>
      <c r="K50" s="60"/>
    </row>
    <row r="51" spans="1:30" s="11" customFormat="1" ht="12" x14ac:dyDescent="0.25">
      <c r="B51" s="6"/>
      <c r="D51" s="6"/>
      <c r="F51" s="59"/>
      <c r="G51" s="59"/>
      <c r="H51" s="59"/>
      <c r="I51" s="59"/>
      <c r="J51" s="59"/>
      <c r="K51" s="59"/>
    </row>
    <row r="52" spans="1:30" s="11" customFormat="1" ht="12" x14ac:dyDescent="0.25">
      <c r="B52" s="6"/>
      <c r="D52" s="6"/>
      <c r="F52" s="59"/>
      <c r="G52" s="59"/>
      <c r="H52" s="59"/>
      <c r="I52" s="59"/>
      <c r="J52" s="59"/>
      <c r="K52" s="59"/>
    </row>
    <row r="53" spans="1:30" s="11" customFormat="1" ht="12" x14ac:dyDescent="0.25">
      <c r="B53" s="6"/>
      <c r="D53" s="6"/>
      <c r="E53" s="145" t="s">
        <v>51</v>
      </c>
      <c r="F53" s="146" t="str">
        <f>INDEX(population,populationa)</f>
        <v>All ages, Both sexes</v>
      </c>
      <c r="G53" s="147" t="s">
        <v>24</v>
      </c>
      <c r="H53" s="146" t="str">
        <f>INDEX(population,populationb)</f>
        <v>Women, all ages</v>
      </c>
      <c r="I53" s="59"/>
      <c r="J53" s="59"/>
      <c r="K53" s="59"/>
    </row>
    <row r="54" spans="1:30" s="11" customFormat="1" ht="12" x14ac:dyDescent="0.25">
      <c r="B54" s="6"/>
      <c r="D54" s="6"/>
      <c r="E54" s="145" t="s">
        <v>52</v>
      </c>
      <c r="F54" s="146"/>
      <c r="G54" s="147" t="s">
        <v>24</v>
      </c>
      <c r="H54" s="146"/>
      <c r="I54" s="59"/>
      <c r="J54" s="59"/>
      <c r="K54" s="59"/>
    </row>
    <row r="55" spans="1:30" s="11" customFormat="1" ht="12" x14ac:dyDescent="0.25">
      <c r="B55" s="6"/>
      <c r="D55" s="6"/>
      <c r="E55" s="145" t="s">
        <v>21</v>
      </c>
      <c r="F55" s="146" t="str">
        <f>INDEX(behaviour,behavioura)</f>
        <v>Never smoker</v>
      </c>
      <c r="G55" s="147"/>
      <c r="H55" s="146" t="str">
        <f>INDEX(behaviour,behaviourb)</f>
        <v>Current smoker</v>
      </c>
      <c r="I55" s="59"/>
      <c r="J55" s="59"/>
      <c r="K55" s="59"/>
    </row>
    <row r="56" spans="1:30" s="149" customFormat="1" ht="15.75" x14ac:dyDescent="0.25">
      <c r="B56" s="148"/>
      <c r="D56" s="148"/>
      <c r="E56" s="150"/>
      <c r="F56" s="151" t="str">
        <f>CONCATENATE(E57,G54,F53,G54, F55)</f>
        <v>Number of people, All ages, Both sexes, Never smoker</v>
      </c>
      <c r="G56" s="152"/>
      <c r="H56" s="152"/>
      <c r="I56" s="152"/>
      <c r="J56" s="152"/>
      <c r="K56" s="152"/>
      <c r="R56" s="153" t="str">
        <f>CONCATENATE(R57,G54,F53, G53, F55)</f>
        <v>Prevalence (%), All ages, Both sexes, Never smoker</v>
      </c>
    </row>
    <row r="57" spans="1:30" s="11" customFormat="1" x14ac:dyDescent="0.25">
      <c r="B57" s="6"/>
      <c r="D57" s="84"/>
      <c r="E57" s="28" t="s">
        <v>11</v>
      </c>
      <c r="F57" s="132" t="s">
        <v>93</v>
      </c>
      <c r="G57" s="132" t="s">
        <v>94</v>
      </c>
      <c r="H57" s="132" t="s">
        <v>95</v>
      </c>
      <c r="I57" s="132" t="s">
        <v>96</v>
      </c>
      <c r="J57" s="132" t="s">
        <v>97</v>
      </c>
      <c r="K57" s="132" t="s">
        <v>98</v>
      </c>
      <c r="L57" s="132" t="s">
        <v>99</v>
      </c>
      <c r="M57" s="132" t="s">
        <v>100</v>
      </c>
      <c r="N57" s="132" t="s">
        <v>101</v>
      </c>
      <c r="O57" s="132" t="s">
        <v>102</v>
      </c>
      <c r="Q57" s="28"/>
      <c r="R57" s="28" t="s">
        <v>28</v>
      </c>
      <c r="S57" s="132" t="s">
        <v>93</v>
      </c>
      <c r="T57" s="132" t="s">
        <v>94</v>
      </c>
      <c r="U57" s="132" t="s">
        <v>95</v>
      </c>
      <c r="V57" s="132" t="s">
        <v>96</v>
      </c>
      <c r="W57" s="132" t="s">
        <v>97</v>
      </c>
      <c r="X57" s="132" t="s">
        <v>98</v>
      </c>
      <c r="Y57" s="132" t="s">
        <v>99</v>
      </c>
      <c r="Z57" s="132" t="s">
        <v>100</v>
      </c>
      <c r="AA57" s="132" t="s">
        <v>101</v>
      </c>
      <c r="AB57" s="132" t="s">
        <v>102</v>
      </c>
    </row>
    <row r="58" spans="1:30" s="11" customFormat="1" ht="12" x14ac:dyDescent="0.25">
      <c r="B58" s="6"/>
      <c r="D58" s="6"/>
      <c r="E58" s="44" t="str">
        <f>F30</f>
        <v>All ages, Both sexes, Never smoker</v>
      </c>
      <c r="F58" s="61">
        <f t="shared" ref="F58:O58" si="18">INDEX(rangeprovince, populationvaluea+behaviourvaluea+1,F$88)</f>
        <v>1855456</v>
      </c>
      <c r="G58" s="61">
        <f t="shared" si="18"/>
        <v>3954627</v>
      </c>
      <c r="H58" s="61">
        <f t="shared" si="18"/>
        <v>1384945</v>
      </c>
      <c r="I58" s="61">
        <f t="shared" si="18"/>
        <v>661843</v>
      </c>
      <c r="J58" s="61">
        <f t="shared" si="18"/>
        <v>189800</v>
      </c>
      <c r="K58" s="61">
        <f t="shared" si="18"/>
        <v>0</v>
      </c>
      <c r="L58" s="61">
        <f t="shared" si="18"/>
        <v>2365995</v>
      </c>
      <c r="M58" s="61">
        <f t="shared" si="18"/>
        <v>1947814</v>
      </c>
      <c r="N58" s="61">
        <f t="shared" si="18"/>
        <v>181746</v>
      </c>
      <c r="O58" s="61">
        <f t="shared" si="18"/>
        <v>12551407</v>
      </c>
      <c r="R58" s="44" t="str">
        <f>E58</f>
        <v>All ages, Both sexes, Never smoker</v>
      </c>
      <c r="S58" s="96">
        <f t="shared" ref="S58:AB58" si="19">INDEX(rangeprovince, populationvaluea+behaviourvaluea+1,AN$88)</f>
        <v>0.4309077447720861</v>
      </c>
      <c r="T58" s="96">
        <f t="shared" si="19"/>
        <v>0.43318012682256779</v>
      </c>
      <c r="U58" s="96">
        <f>INDEX(rangeprovince, populationvaluea+behaviourvaluea+1,AP$88)</f>
        <v>0.35701875183349946</v>
      </c>
      <c r="V58" s="96">
        <f t="shared" si="19"/>
        <v>0.36616689442265243</v>
      </c>
      <c r="W58" s="96">
        <f t="shared" si="19"/>
        <v>0.35627870831135533</v>
      </c>
      <c r="X58" s="96">
        <f t="shared" si="19"/>
        <v>0</v>
      </c>
      <c r="Y58" s="96">
        <f t="shared" si="19"/>
        <v>0.50370670156996722</v>
      </c>
      <c r="Z58" s="96">
        <f t="shared" si="19"/>
        <v>0.55174537295515336</v>
      </c>
      <c r="AA58" s="96">
        <f t="shared" si="19"/>
        <v>0.36140955812607756</v>
      </c>
      <c r="AB58" s="96">
        <f t="shared" si="19"/>
        <v>0.4417796521996471</v>
      </c>
    </row>
    <row r="59" spans="1:30" s="11" customFormat="1" ht="12" x14ac:dyDescent="0.25">
      <c r="B59" s="6"/>
      <c r="D59" s="6"/>
      <c r="E59" s="44" t="str">
        <f>F31</f>
        <v>Women, all ages, Current smoker</v>
      </c>
      <c r="F59" s="61">
        <f t="shared" ref="F59:O59" si="20">INDEX(rangeprovince, populationvalueb+provincevalueb+behaviourvalueb+1,F$88)</f>
        <v>361506</v>
      </c>
      <c r="G59" s="61">
        <f t="shared" si="20"/>
        <v>731532</v>
      </c>
      <c r="H59" s="61">
        <f t="shared" si="20"/>
        <v>369015</v>
      </c>
      <c r="I59" s="61">
        <f t="shared" si="20"/>
        <v>172397</v>
      </c>
      <c r="J59" s="61">
        <f t="shared" si="20"/>
        <v>58143</v>
      </c>
      <c r="K59" s="61" t="str">
        <f t="shared" si="20"/>
        <v>f</v>
      </c>
      <c r="L59" s="61">
        <f t="shared" si="20"/>
        <v>326944</v>
      </c>
      <c r="M59" s="61">
        <f t="shared" si="20"/>
        <v>156891</v>
      </c>
      <c r="N59" s="61">
        <f t="shared" si="20"/>
        <v>60992</v>
      </c>
      <c r="O59" s="61">
        <f t="shared" si="20"/>
        <v>2240952</v>
      </c>
      <c r="R59" s="44" t="str">
        <f>E59</f>
        <v>Women, all ages, Current smoker</v>
      </c>
      <c r="S59" s="96">
        <f t="shared" ref="S59:AB59" si="21">INDEX(rangeprovince, populationvalueb+behaviourvalueb+1,AN$88)</f>
        <v>0.16425528163974484</v>
      </c>
      <c r="T59" s="96">
        <f t="shared" si="21"/>
        <v>0.15975010629523279</v>
      </c>
      <c r="U59" s="96">
        <f t="shared" si="21"/>
        <v>0.18818213250135393</v>
      </c>
      <c r="V59" s="96">
        <f t="shared" si="21"/>
        <v>0.19005647774238962</v>
      </c>
      <c r="W59" s="96">
        <f t="shared" si="21"/>
        <v>0.21454506542290577</v>
      </c>
      <c r="X59" s="96">
        <f t="shared" si="21"/>
        <v>0</v>
      </c>
      <c r="Y59" s="96">
        <f t="shared" si="21"/>
        <v>0.13556319778285109</v>
      </c>
      <c r="Z59" s="96">
        <f t="shared" si="21"/>
        <v>8.7617667951873979E-2</v>
      </c>
      <c r="AA59" s="96">
        <f t="shared" si="21"/>
        <v>0.254696850114211</v>
      </c>
      <c r="AB59" s="96">
        <f t="shared" si="21"/>
        <v>0.15590619547340565</v>
      </c>
    </row>
    <row r="60" spans="1:30" s="11" customFormat="1" ht="12" x14ac:dyDescent="0.25">
      <c r="B60" s="6"/>
      <c r="D60" s="6"/>
      <c r="F60" s="59"/>
      <c r="G60" s="59"/>
      <c r="H60" s="59"/>
      <c r="I60" s="59"/>
      <c r="J60" s="59"/>
      <c r="K60" s="59"/>
      <c r="L60" s="59"/>
      <c r="M60" s="59"/>
      <c r="N60" s="59"/>
      <c r="O60" s="59"/>
    </row>
    <row r="61" spans="1:30" s="11" customFormat="1" ht="12" x14ac:dyDescent="0.25">
      <c r="B61" s="6"/>
      <c r="C61" s="26" t="s">
        <v>25</v>
      </c>
      <c r="D61" s="6"/>
      <c r="E61" s="18" t="s">
        <v>16</v>
      </c>
      <c r="F61" s="59"/>
      <c r="G61" s="59"/>
      <c r="H61" s="59"/>
      <c r="I61" s="59"/>
      <c r="J61" s="59"/>
      <c r="K61" s="59"/>
      <c r="L61" s="59"/>
      <c r="M61" s="59"/>
      <c r="N61" s="59"/>
      <c r="O61" s="59"/>
      <c r="P61" s="26" t="s">
        <v>25</v>
      </c>
      <c r="R61" s="18" t="s">
        <v>16</v>
      </c>
      <c r="AD61" s="24" t="s">
        <v>23</v>
      </c>
    </row>
    <row r="62" spans="1:30" s="11" customFormat="1" ht="12" x14ac:dyDescent="0.2">
      <c r="B62" s="6"/>
      <c r="C62" s="27" t="s">
        <v>26</v>
      </c>
      <c r="D62" s="6"/>
      <c r="E62" s="44" t="str">
        <f>E58</f>
        <v>All ages, Both sexes, Never smoker</v>
      </c>
      <c r="F62" s="69">
        <f t="shared" ref="F62:O62" si="22">INDEX(rangeprovince, populationvaluea+behaviourvaluea+1,Q$88)</f>
        <v>2.2999999999999998</v>
      </c>
      <c r="G62" s="69">
        <f t="shared" si="22"/>
        <v>1.6</v>
      </c>
      <c r="H62" s="69">
        <f t="shared" si="22"/>
        <v>2.8</v>
      </c>
      <c r="I62" s="69">
        <f t="shared" si="22"/>
        <v>4</v>
      </c>
      <c r="J62" s="69">
        <f t="shared" si="22"/>
        <v>7.4</v>
      </c>
      <c r="K62" s="69">
        <f t="shared" si="22"/>
        <v>0</v>
      </c>
      <c r="L62" s="69">
        <f t="shared" si="22"/>
        <v>2</v>
      </c>
      <c r="M62" s="69">
        <f t="shared" si="22"/>
        <v>2.2999999999999998</v>
      </c>
      <c r="N62" s="69">
        <f t="shared" si="22"/>
        <v>7.4</v>
      </c>
      <c r="O62" s="69">
        <f t="shared" si="22"/>
        <v>0.6</v>
      </c>
      <c r="P62" s="27" t="s">
        <v>26</v>
      </c>
      <c r="R62" s="44" t="str">
        <f>R58</f>
        <v>All ages, Both sexes, Never smoker</v>
      </c>
      <c r="S62" s="25">
        <f>F62</f>
        <v>2.2999999999999998</v>
      </c>
      <c r="T62" s="25">
        <f t="shared" ref="T62:AB63" si="23">G62</f>
        <v>1.6</v>
      </c>
      <c r="U62" s="25">
        <f t="shared" si="23"/>
        <v>2.8</v>
      </c>
      <c r="V62" s="25">
        <f t="shared" si="23"/>
        <v>4</v>
      </c>
      <c r="W62" s="25">
        <f t="shared" si="23"/>
        <v>7.4</v>
      </c>
      <c r="X62" s="25">
        <f t="shared" si="23"/>
        <v>0</v>
      </c>
      <c r="Y62" s="25">
        <f t="shared" si="23"/>
        <v>2</v>
      </c>
      <c r="Z62" s="25">
        <f t="shared" si="23"/>
        <v>2.2999999999999998</v>
      </c>
      <c r="AA62" s="25">
        <f t="shared" si="23"/>
        <v>7.4</v>
      </c>
      <c r="AB62" s="25">
        <f t="shared" si="23"/>
        <v>0.6</v>
      </c>
    </row>
    <row r="63" spans="1:30" s="11" customFormat="1" ht="12" x14ac:dyDescent="0.2">
      <c r="B63" s="6"/>
      <c r="C63" s="27" t="s">
        <v>27</v>
      </c>
      <c r="D63" s="6"/>
      <c r="E63" s="44" t="str">
        <f>E59</f>
        <v>Women, all ages, Current smoker</v>
      </c>
      <c r="F63" s="69">
        <f t="shared" ref="F63:O63" si="24">INDEX(rangeprovince, populationvalueb+provincevalueb+behaviourvalueb+1,Q$88)</f>
        <v>4.8</v>
      </c>
      <c r="G63" s="69">
        <f t="shared" si="24"/>
        <v>4</v>
      </c>
      <c r="H63" s="69">
        <f t="shared" si="24"/>
        <v>4.8</v>
      </c>
      <c r="I63" s="69">
        <f t="shared" si="24"/>
        <v>7.4</v>
      </c>
      <c r="J63" s="69">
        <f t="shared" si="24"/>
        <v>12.2</v>
      </c>
      <c r="K63" s="69">
        <f t="shared" si="24"/>
        <v>26.1</v>
      </c>
      <c r="L63" s="69">
        <f t="shared" si="24"/>
        <v>5.2</v>
      </c>
      <c r="M63" s="69">
        <f t="shared" si="24"/>
        <v>7.4</v>
      </c>
      <c r="N63" s="69">
        <f t="shared" si="24"/>
        <v>11.7</v>
      </c>
      <c r="O63" s="69">
        <f t="shared" si="24"/>
        <v>2</v>
      </c>
      <c r="P63" s="27" t="s">
        <v>27</v>
      </c>
      <c r="R63" s="44" t="str">
        <f>R59</f>
        <v>Women, all ages, Current smoker</v>
      </c>
      <c r="S63" s="25">
        <f>F63</f>
        <v>4.8</v>
      </c>
      <c r="T63" s="25">
        <f t="shared" si="23"/>
        <v>4</v>
      </c>
      <c r="U63" s="25">
        <f t="shared" si="23"/>
        <v>4.8</v>
      </c>
      <c r="V63" s="25">
        <f t="shared" si="23"/>
        <v>7.4</v>
      </c>
      <c r="W63" s="25">
        <f t="shared" si="23"/>
        <v>12.2</v>
      </c>
      <c r="X63" s="25">
        <f t="shared" si="23"/>
        <v>26.1</v>
      </c>
      <c r="Y63" s="25">
        <f t="shared" si="23"/>
        <v>5.2</v>
      </c>
      <c r="Z63" s="25">
        <f t="shared" si="23"/>
        <v>7.4</v>
      </c>
      <c r="AA63" s="25">
        <f t="shared" si="23"/>
        <v>11.7</v>
      </c>
      <c r="AB63" s="25">
        <f t="shared" si="23"/>
        <v>2</v>
      </c>
    </row>
    <row r="64" spans="1:30" s="11" customFormat="1" ht="12" x14ac:dyDescent="0.25">
      <c r="B64" s="6"/>
      <c r="D64" s="6"/>
      <c r="F64" s="59"/>
      <c r="G64" s="59"/>
      <c r="H64" s="59"/>
      <c r="I64" s="59"/>
      <c r="J64" s="59"/>
      <c r="K64" s="59"/>
      <c r="L64" s="59"/>
      <c r="M64" s="59"/>
      <c r="N64" s="59"/>
      <c r="O64" s="59"/>
    </row>
    <row r="65" spans="2:28" s="11" customFormat="1" ht="12" x14ac:dyDescent="0.25">
      <c r="B65" s="6"/>
      <c r="D65" s="6"/>
      <c r="E65" s="18" t="s">
        <v>22</v>
      </c>
      <c r="F65" s="59"/>
      <c r="G65" s="59"/>
      <c r="H65" s="59"/>
      <c r="I65" s="59"/>
      <c r="J65" s="59"/>
      <c r="K65" s="59"/>
      <c r="L65" s="59"/>
      <c r="M65" s="59"/>
      <c r="N65" s="59"/>
      <c r="O65" s="59"/>
      <c r="R65" s="18" t="s">
        <v>22</v>
      </c>
    </row>
    <row r="66" spans="2:28" s="11" customFormat="1" ht="12" x14ac:dyDescent="0.25">
      <c r="B66" s="6"/>
      <c r="D66" s="6"/>
      <c r="E66" s="44" t="str">
        <f>E58</f>
        <v>All ages, Both sexes, Never smoker</v>
      </c>
      <c r="F66" s="69">
        <f t="shared" ref="F66:O66" si="25">INDEX(rangeprovince, populationvaluea+behaviourvaluea+1,AC$88)</f>
        <v>85350.975999999995</v>
      </c>
      <c r="G66" s="69">
        <f t="shared" si="25"/>
        <v>126548.064</v>
      </c>
      <c r="H66" s="69">
        <f t="shared" si="25"/>
        <v>77556.919999999984</v>
      </c>
      <c r="I66" s="69">
        <f t="shared" si="25"/>
        <v>52947.44</v>
      </c>
      <c r="J66" s="69">
        <f t="shared" si="25"/>
        <v>28090.400000000001</v>
      </c>
      <c r="K66" s="69">
        <f t="shared" si="25"/>
        <v>0</v>
      </c>
      <c r="L66" s="69">
        <f t="shared" si="25"/>
        <v>94639.8</v>
      </c>
      <c r="M66" s="69">
        <f t="shared" si="25"/>
        <v>89599.443999999989</v>
      </c>
      <c r="N66" s="69">
        <f t="shared" si="25"/>
        <v>26898.408000000003</v>
      </c>
      <c r="O66" s="69">
        <f t="shared" si="25"/>
        <v>150616.88399999999</v>
      </c>
      <c r="R66" s="44" t="str">
        <f>R58</f>
        <v>All ages, Both sexes, Never smoker</v>
      </c>
      <c r="S66" s="133">
        <f t="shared" ref="S66:AB66" si="26">INDEX(rangeprovince, populationvaluea+behaviourvaluea+1,AY$88)</f>
        <v>1.982175625951596E-2</v>
      </c>
      <c r="T66" s="133">
        <f t="shared" si="26"/>
        <v>1.386176405832217E-2</v>
      </c>
      <c r="U66" s="133">
        <f t="shared" si="26"/>
        <v>1.999305010267597E-2</v>
      </c>
      <c r="V66" s="133">
        <f t="shared" si="26"/>
        <v>2.9293351553812196E-2</v>
      </c>
      <c r="W66" s="133">
        <f t="shared" si="26"/>
        <v>5.2729248830080594E-2</v>
      </c>
      <c r="X66" s="133">
        <f t="shared" si="26"/>
        <v>0</v>
      </c>
      <c r="Y66" s="133">
        <f t="shared" si="26"/>
        <v>2.014826806279869E-2</v>
      </c>
      <c r="Z66" s="133">
        <f t="shared" si="26"/>
        <v>2.5380287155937053E-2</v>
      </c>
      <c r="AA66" s="133">
        <f t="shared" si="26"/>
        <v>5.3488614602659482E-2</v>
      </c>
      <c r="AB66" s="133">
        <f t="shared" si="26"/>
        <v>5.301355826395765E-3</v>
      </c>
    </row>
    <row r="67" spans="2:28" s="11" customFormat="1" ht="12" x14ac:dyDescent="0.25">
      <c r="B67" s="6"/>
      <c r="D67" s="6"/>
      <c r="E67" s="44" t="str">
        <f>E59</f>
        <v>Women, all ages, Current smoker</v>
      </c>
      <c r="F67" s="69">
        <f t="shared" ref="F67:O67" si="27">INDEX(rangeprovince, populationvalueb+provincevalueb+behaviourvalueb+1,AC$88)</f>
        <v>34704.576000000001</v>
      </c>
      <c r="G67" s="69">
        <f t="shared" si="27"/>
        <v>58522.559999999998</v>
      </c>
      <c r="H67" s="69">
        <f t="shared" si="27"/>
        <v>35425.440000000002</v>
      </c>
      <c r="I67" s="69">
        <f t="shared" si="27"/>
        <v>25514.756000000001</v>
      </c>
      <c r="J67" s="69">
        <f t="shared" si="27"/>
        <v>14186.892</v>
      </c>
      <c r="K67" s="69">
        <f t="shared" si="27"/>
        <v>0</v>
      </c>
      <c r="L67" s="69">
        <f t="shared" si="27"/>
        <v>34002.175999999999</v>
      </c>
      <c r="M67" s="69">
        <f t="shared" si="27"/>
        <v>23219.868000000002</v>
      </c>
      <c r="N67" s="69">
        <f t="shared" si="27"/>
        <v>14272.127999999999</v>
      </c>
      <c r="O67" s="69">
        <f t="shared" si="27"/>
        <v>89638.080000000002</v>
      </c>
      <c r="R67" s="44" t="str">
        <f>R59</f>
        <v>Women, all ages, Current smoker</v>
      </c>
      <c r="S67" s="133">
        <f t="shared" ref="S67:AB67" si="28">INDEX(rangeprovince, populationvalueb+provincevalueb+behaviourvalueb,AY$88)</f>
        <v>0.04</v>
      </c>
      <c r="T67" s="133">
        <f t="shared" si="28"/>
        <v>2.7999999999999997E-2</v>
      </c>
      <c r="U67" s="133">
        <f t="shared" si="28"/>
        <v>4.5999999999999999E-2</v>
      </c>
      <c r="V67" s="133">
        <f t="shared" si="28"/>
        <v>6.6000000000000003E-2</v>
      </c>
      <c r="W67" s="133">
        <f t="shared" si="28"/>
        <v>0.114</v>
      </c>
      <c r="X67" s="133">
        <f t="shared" si="28"/>
        <v>0</v>
      </c>
      <c r="Y67" s="133">
        <f t="shared" si="28"/>
        <v>0.04</v>
      </c>
      <c r="Z67" s="133">
        <f t="shared" si="28"/>
        <v>4.5999999999999999E-2</v>
      </c>
      <c r="AA67" s="133">
        <f t="shared" si="28"/>
        <v>0.128</v>
      </c>
      <c r="AB67" s="133">
        <f t="shared" si="28"/>
        <v>1.2E-2</v>
      </c>
    </row>
    <row r="68" spans="2:28" s="11" customFormat="1" ht="12" x14ac:dyDescent="0.25">
      <c r="B68" s="6"/>
      <c r="D68" s="6"/>
      <c r="F68" s="59"/>
      <c r="G68" s="59"/>
      <c r="H68" s="59"/>
      <c r="I68" s="59"/>
      <c r="J68" s="59"/>
      <c r="K68" s="59"/>
    </row>
    <row r="69" spans="2:28" s="11" customFormat="1" ht="12" x14ac:dyDescent="0.25">
      <c r="B69" s="6"/>
      <c r="D69" s="6"/>
      <c r="F69" s="59"/>
      <c r="G69" s="59"/>
      <c r="H69" s="59"/>
      <c r="I69" s="59"/>
      <c r="J69" s="59"/>
      <c r="K69" s="59"/>
    </row>
    <row r="70" spans="2:28" s="11" customFormat="1" ht="24" x14ac:dyDescent="0.2">
      <c r="B70" s="6"/>
      <c r="D70" s="31"/>
      <c r="E70" s="47" t="s">
        <v>92</v>
      </c>
      <c r="F70" s="62" t="s">
        <v>90</v>
      </c>
      <c r="G70" s="31" t="s">
        <v>91</v>
      </c>
      <c r="H70" s="62" t="s">
        <v>29</v>
      </c>
      <c r="I70" s="63" t="s">
        <v>30</v>
      </c>
      <c r="J70" s="63" t="s">
        <v>31</v>
      </c>
      <c r="K70" s="63" t="s">
        <v>32</v>
      </c>
      <c r="L70" s="63" t="s">
        <v>33</v>
      </c>
      <c r="M70" s="122"/>
      <c r="N70" s="122"/>
      <c r="Q70" s="30"/>
      <c r="R70" s="47" t="s">
        <v>92</v>
      </c>
      <c r="S70" s="62" t="s">
        <v>105</v>
      </c>
      <c r="T70" s="31" t="s">
        <v>104</v>
      </c>
      <c r="U70" s="32" t="s">
        <v>62</v>
      </c>
      <c r="V70" s="63" t="s">
        <v>30</v>
      </c>
      <c r="W70" s="63" t="s">
        <v>31</v>
      </c>
      <c r="X70" s="32" t="s">
        <v>32</v>
      </c>
      <c r="Y70" s="32"/>
      <c r="Z70" s="32"/>
      <c r="AA70" s="32"/>
      <c r="AB70" s="63" t="s">
        <v>33</v>
      </c>
    </row>
    <row r="71" spans="2:28" s="11" customFormat="1" x14ac:dyDescent="0.25">
      <c r="B71" s="6"/>
      <c r="D71" s="34"/>
      <c r="E71" s="33"/>
      <c r="F71" s="64"/>
      <c r="G71" s="64"/>
      <c r="H71" s="65"/>
      <c r="I71" s="65"/>
      <c r="J71" s="64"/>
      <c r="K71" s="64"/>
      <c r="L71" s="33"/>
      <c r="M71" s="33"/>
      <c r="N71" s="33"/>
      <c r="Q71" s="33"/>
      <c r="R71" s="33"/>
      <c r="S71" s="33"/>
      <c r="T71" s="33"/>
      <c r="U71" s="34"/>
      <c r="V71" s="34"/>
      <c r="W71" s="33"/>
      <c r="X71" s="33"/>
      <c r="Y71" s="33"/>
      <c r="Z71" s="33"/>
      <c r="AA71" s="33"/>
      <c r="AB71" s="33"/>
    </row>
    <row r="72" spans="2:28" s="11" customFormat="1" ht="12" x14ac:dyDescent="0.2">
      <c r="B72" s="6"/>
      <c r="D72" s="6"/>
      <c r="E72" s="11" t="str">
        <f>E58</f>
        <v>All ages, Both sexes, Never smoker</v>
      </c>
      <c r="F72" s="35">
        <f>F58</f>
        <v>1855456</v>
      </c>
      <c r="G72" s="35">
        <f>L58</f>
        <v>2365995</v>
      </c>
      <c r="H72" s="35">
        <f>G72-F72</f>
        <v>510539</v>
      </c>
      <c r="I72" s="36">
        <f>H72/F72</f>
        <v>0.2751555412793405</v>
      </c>
      <c r="J72" s="37">
        <f>SQRT(POWER(F72*F62/100,2)+POWER(G72*L62/100,2))</f>
        <v>63721.034298323691</v>
      </c>
      <c r="K72" s="37">
        <f>H72/J72</f>
        <v>8.0120953092161393</v>
      </c>
      <c r="L72" s="42" t="str">
        <f>IF(AND(K72&gt;-2,K72&lt;2),"no","yes")</f>
        <v>yes</v>
      </c>
      <c r="M72" s="42"/>
      <c r="N72" s="42"/>
      <c r="R72" s="11" t="str">
        <f>R58</f>
        <v>All ages, Both sexes, Never smoker</v>
      </c>
      <c r="S72" s="40">
        <f>S58</f>
        <v>0.4309077447720861</v>
      </c>
      <c r="T72" s="40">
        <f>AB58</f>
        <v>0.4417796521996471</v>
      </c>
      <c r="U72" s="39">
        <f>T72-S72</f>
        <v>1.0871907427561001E-2</v>
      </c>
      <c r="V72" s="36">
        <f>U72/S72</f>
        <v>2.5230243734215833E-2</v>
      </c>
      <c r="W72" s="155">
        <f>SQRT(POWER(S72*S62/100,2)+POWER(T72*AB62/100,2))</f>
        <v>1.0259220180034646E-2</v>
      </c>
      <c r="X72" s="38">
        <f>U72/W72</f>
        <v>1.0597206451147914</v>
      </c>
      <c r="Y72" s="38"/>
      <c r="Z72" s="38"/>
      <c r="AA72" s="38"/>
      <c r="AB72" s="42" t="str">
        <f>IF(AND(X72&gt;-2,X72&lt;2),"no","yes")</f>
        <v>no</v>
      </c>
    </row>
    <row r="73" spans="2:28" s="11" customFormat="1" ht="12" x14ac:dyDescent="0.2">
      <c r="B73" s="6"/>
      <c r="D73" s="6"/>
      <c r="E73" s="11" t="str">
        <f>E59</f>
        <v>Women, all ages, Current smoker</v>
      </c>
      <c r="F73" s="35">
        <f>F59</f>
        <v>361506</v>
      </c>
      <c r="G73" s="35">
        <f>L59</f>
        <v>326944</v>
      </c>
      <c r="H73" s="35">
        <f>G73-F73</f>
        <v>-34562</v>
      </c>
      <c r="I73" s="36">
        <f>H73/F73</f>
        <v>-9.5605605439467112E-2</v>
      </c>
      <c r="J73" s="37">
        <f>SQRT(POWER(F73*F63/100,2)+POWER(G73*L63/100,2))</f>
        <v>24292.774481699038</v>
      </c>
      <c r="K73" s="37">
        <f>H73/J73</f>
        <v>-1.4227275697157311</v>
      </c>
      <c r="L73" s="42" t="str">
        <f>IF(AND(K73&gt;-2,K73&lt;2),"no","yes")</f>
        <v>no</v>
      </c>
      <c r="M73" s="42"/>
      <c r="N73" s="42"/>
      <c r="R73" s="11" t="str">
        <f>R59</f>
        <v>Women, all ages, Current smoker</v>
      </c>
      <c r="S73" s="40">
        <f>S59</f>
        <v>0.16425528163974484</v>
      </c>
      <c r="T73" s="40">
        <f>AB59</f>
        <v>0.15590619547340565</v>
      </c>
      <c r="U73" s="39">
        <f>T73-S73</f>
        <v>-8.349086166339198E-3</v>
      </c>
      <c r="V73" s="36">
        <f>U73/S73</f>
        <v>-5.0829940340371797E-2</v>
      </c>
      <c r="W73" s="37">
        <f>SQRT(POWER(S73*S63/100,2)+POWER(T73*AB63/100,2))</f>
        <v>8.4784521147466714E-3</v>
      </c>
      <c r="X73" s="38">
        <f>U73/W73</f>
        <v>-0.98474179642030812</v>
      </c>
      <c r="Y73" s="38"/>
      <c r="Z73" s="38"/>
      <c r="AA73" s="38"/>
      <c r="AB73" s="42" t="str">
        <f>IF(AND(X73&gt;-2,X73&lt;2),"no","yes")</f>
        <v>no</v>
      </c>
    </row>
    <row r="74" spans="2:28" s="11" customFormat="1" ht="12" x14ac:dyDescent="0.25">
      <c r="B74" s="6"/>
      <c r="D74" s="6"/>
      <c r="F74" s="59"/>
      <c r="G74" s="59"/>
      <c r="H74" s="59"/>
      <c r="I74" s="59"/>
      <c r="J74" s="59"/>
      <c r="K74" s="59"/>
    </row>
    <row r="75" spans="2:28" s="11" customFormat="1" ht="12" x14ac:dyDescent="0.25">
      <c r="B75" s="6"/>
      <c r="D75" s="6"/>
      <c r="F75" s="59"/>
      <c r="G75" s="59"/>
      <c r="H75" s="59"/>
      <c r="I75" s="59"/>
      <c r="J75" s="59"/>
      <c r="K75" s="59"/>
    </row>
    <row r="76" spans="2:28" s="11" customFormat="1" ht="12" x14ac:dyDescent="0.25">
      <c r="B76" s="6"/>
      <c r="D76" s="6"/>
      <c r="F76" s="59"/>
      <c r="G76" s="59"/>
      <c r="H76" s="59"/>
      <c r="I76" s="59"/>
      <c r="J76" s="59"/>
      <c r="K76" s="59"/>
    </row>
    <row r="77" spans="2:28" s="11" customFormat="1" ht="12" x14ac:dyDescent="0.25">
      <c r="B77" s="6"/>
      <c r="D77" s="6"/>
      <c r="E77" s="11" t="s">
        <v>106</v>
      </c>
      <c r="F77" s="132" t="s">
        <v>93</v>
      </c>
      <c r="G77" s="132" t="s">
        <v>94</v>
      </c>
      <c r="H77" s="132" t="s">
        <v>95</v>
      </c>
      <c r="I77" s="132" t="s">
        <v>96</v>
      </c>
      <c r="J77" s="132" t="s">
        <v>97</v>
      </c>
      <c r="K77" s="132" t="s">
        <v>98</v>
      </c>
      <c r="L77" s="132" t="s">
        <v>99</v>
      </c>
      <c r="M77" s="132" t="s">
        <v>100</v>
      </c>
      <c r="N77" s="132" t="s">
        <v>101</v>
      </c>
      <c r="O77" s="132" t="s">
        <v>102</v>
      </c>
    </row>
    <row r="78" spans="2:28" s="11" customFormat="1" ht="12" x14ac:dyDescent="0.25">
      <c r="B78" s="6"/>
      <c r="D78" s="6"/>
      <c r="E78" s="11" t="s">
        <v>107</v>
      </c>
      <c r="F78" s="144">
        <f>F119/F118</f>
        <v>2.035121466037364</v>
      </c>
      <c r="G78" s="144">
        <f t="shared" ref="G78:O78" si="29">G119/G118</f>
        <v>1.8648857897508593</v>
      </c>
      <c r="H78" s="144">
        <f t="shared" si="29"/>
        <v>1.961855146984202</v>
      </c>
      <c r="I78" s="144">
        <f t="shared" si="29"/>
        <v>1.8148369700677498</v>
      </c>
      <c r="J78" s="144">
        <f t="shared" si="29"/>
        <v>1.7397146773926273</v>
      </c>
      <c r="K78" s="144"/>
      <c r="L78" s="144">
        <f t="shared" si="29"/>
        <v>1.6485519341708395</v>
      </c>
      <c r="M78" s="144">
        <f t="shared" si="29"/>
        <v>2.0377192113662432</v>
      </c>
      <c r="N78" s="144">
        <f t="shared" si="29"/>
        <v>1.2517100381130266</v>
      </c>
      <c r="O78" s="144">
        <f t="shared" si="29"/>
        <v>1.8607305082956882</v>
      </c>
    </row>
    <row r="79" spans="2:28" s="11" customFormat="1" ht="12" x14ac:dyDescent="0.25">
      <c r="B79" s="6"/>
      <c r="D79" s="6"/>
      <c r="E79" s="11" t="s">
        <v>108</v>
      </c>
      <c r="F79" s="144">
        <f>F123/F122</f>
        <v>2.1994489718012979</v>
      </c>
      <c r="G79" s="144">
        <f t="shared" ref="G79:O79" si="30">G123/G122</f>
        <v>2.2142107248896834</v>
      </c>
      <c r="H79" s="144">
        <f t="shared" si="30"/>
        <v>2.2001896941858732</v>
      </c>
      <c r="I79" s="144">
        <f t="shared" si="30"/>
        <v>2.0424601356172092</v>
      </c>
      <c r="J79" s="144">
        <f t="shared" si="30"/>
        <v>1.7701356999122853</v>
      </c>
      <c r="K79" s="144"/>
      <c r="L79" s="144">
        <f t="shared" si="30"/>
        <v>1.9806082998923362</v>
      </c>
      <c r="M79" s="144">
        <f t="shared" si="30"/>
        <v>3.026145540534511</v>
      </c>
      <c r="N79" s="144">
        <f t="shared" si="30"/>
        <v>1.3398806400839454</v>
      </c>
      <c r="O79" s="144">
        <f t="shared" si="30"/>
        <v>2.1825362613746302</v>
      </c>
    </row>
    <row r="80" spans="2:28" s="11" customFormat="1" ht="12" x14ac:dyDescent="0.25">
      <c r="B80" s="6"/>
      <c r="D80" s="6"/>
      <c r="F80" s="59"/>
      <c r="G80" s="59"/>
      <c r="H80" s="59"/>
      <c r="I80" s="59"/>
      <c r="J80" s="59"/>
      <c r="K80" s="59"/>
    </row>
    <row r="81" spans="2:60" s="11" customFormat="1" ht="12" x14ac:dyDescent="0.25">
      <c r="B81" s="6"/>
      <c r="D81" s="6"/>
      <c r="E81" s="11" t="s">
        <v>109</v>
      </c>
      <c r="F81" s="144">
        <f>IFERROR(SQRT((POWER(Q118,2)+POWER(Q119,2))),"F")</f>
        <v>5.5803225713214824</v>
      </c>
      <c r="G81" s="144">
        <f t="shared" ref="G81:O81" si="31">IFERROR(SQRT((POWER(R118,2)+POWER(R119,2))),"F")</f>
        <v>4.0224370722237532</v>
      </c>
      <c r="H81" s="144">
        <f t="shared" si="31"/>
        <v>5.5803225713214824</v>
      </c>
      <c r="I81" s="144">
        <f t="shared" si="31"/>
        <v>7.8236819976274603</v>
      </c>
      <c r="J81" s="144">
        <f t="shared" si="31"/>
        <v>14.368020044529448</v>
      </c>
      <c r="K81" s="144"/>
      <c r="L81" s="144">
        <f t="shared" si="31"/>
        <v>5.1855568649856689</v>
      </c>
      <c r="M81" s="144">
        <f t="shared" si="31"/>
        <v>6.5604877867426907</v>
      </c>
      <c r="N81" s="144">
        <f t="shared" si="31"/>
        <v>13.951702405083045</v>
      </c>
      <c r="O81" s="144">
        <f t="shared" si="31"/>
        <v>2</v>
      </c>
    </row>
    <row r="82" spans="2:60" s="11" customFormat="1" ht="12" x14ac:dyDescent="0.25">
      <c r="B82" s="6"/>
      <c r="D82" s="6"/>
      <c r="E82" s="11" t="s">
        <v>110</v>
      </c>
      <c r="F82" s="144">
        <f>IFERROR(SQRT((POWER(Q122,2)+POWER(Q123,2))),"F")</f>
        <v>5.8249463516842797</v>
      </c>
      <c r="G82" s="144">
        <f t="shared" ref="G82:O82" si="32">IFERROR(SQRT((POWER(R122,2)+POWER(R123,2))),"F")</f>
        <v>4.6141087980237305</v>
      </c>
      <c r="H82" s="144">
        <f t="shared" si="32"/>
        <v>5.8249463516842797</v>
      </c>
      <c r="I82" s="144">
        <f t="shared" si="32"/>
        <v>8.8204308284799797</v>
      </c>
      <c r="J82" s="144">
        <f t="shared" si="32"/>
        <v>15.160474926597781</v>
      </c>
      <c r="K82" s="144"/>
      <c r="L82" s="144">
        <f t="shared" si="32"/>
        <v>6.5604877867426907</v>
      </c>
      <c r="M82" s="144">
        <f t="shared" si="32"/>
        <v>8.5088189544730586</v>
      </c>
      <c r="N82" s="144">
        <f t="shared" si="32"/>
        <v>15.45639026422405</v>
      </c>
      <c r="O82" s="144">
        <f t="shared" si="32"/>
        <v>2.4413111231467406</v>
      </c>
    </row>
    <row r="83" spans="2:60" s="11" customFormat="1" ht="12" x14ac:dyDescent="0.25">
      <c r="B83" s="6"/>
      <c r="D83" s="6"/>
      <c r="F83" s="59"/>
      <c r="G83" s="59"/>
      <c r="H83" s="59"/>
      <c r="I83" s="59"/>
      <c r="J83" s="59"/>
      <c r="K83" s="59"/>
    </row>
    <row r="84" spans="2:60" s="11" customFormat="1" ht="12" x14ac:dyDescent="0.25">
      <c r="B84" s="6"/>
      <c r="D84" s="6"/>
      <c r="E84" s="11" t="s">
        <v>111</v>
      </c>
      <c r="F84" s="144">
        <f>2*(F78*F81/100)</f>
        <v>0.22713268504618334</v>
      </c>
      <c r="G84" s="144">
        <f t="shared" ref="G84:O84" si="33">2*(G78*G81/100)</f>
        <v>0.15002771472314255</v>
      </c>
      <c r="H84" s="144">
        <f t="shared" si="33"/>
        <v>0.21895569116758334</v>
      </c>
      <c r="I84" s="144">
        <f t="shared" si="33"/>
        <v>0.28397414662695641</v>
      </c>
      <c r="J84" s="144">
        <f t="shared" si="33"/>
        <v>0.49992510713078703</v>
      </c>
      <c r="K84" s="144"/>
      <c r="L84" s="144">
        <f t="shared" si="33"/>
        <v>0.17097319599049998</v>
      </c>
      <c r="M84" s="144">
        <f t="shared" si="33"/>
        <v>0.26736863997958371</v>
      </c>
      <c r="N84" s="144">
        <f t="shared" si="33"/>
        <v>0.34926971898416204</v>
      </c>
      <c r="O84" s="144">
        <f t="shared" si="33"/>
        <v>7.4429220331827528E-2</v>
      </c>
    </row>
    <row r="85" spans="2:60" s="11" customFormat="1" ht="12" x14ac:dyDescent="0.25">
      <c r="B85" s="6"/>
      <c r="D85" s="6"/>
      <c r="E85" s="11" t="s">
        <v>111</v>
      </c>
      <c r="F85" s="144">
        <f t="shared" ref="F85:O85" si="34">2*(F79*F82/100)</f>
        <v>0.25623344528019421</v>
      </c>
      <c r="G85" s="144">
        <f t="shared" si="34"/>
        <v>0.20433218372783979</v>
      </c>
      <c r="H85" s="144">
        <f t="shared" si="34"/>
        <v>0.25631973864322705</v>
      </c>
      <c r="I85" s="144">
        <f t="shared" si="34"/>
        <v>0.36030756692278865</v>
      </c>
      <c r="J85" s="144">
        <f t="shared" si="34"/>
        <v>0.5367219579039163</v>
      </c>
      <c r="K85" s="144"/>
      <c r="L85" s="144">
        <f t="shared" si="34"/>
        <v>0.25987513123529754</v>
      </c>
      <c r="M85" s="144">
        <f t="shared" si="34"/>
        <v>0.51497849068588331</v>
      </c>
      <c r="N85" s="144">
        <f t="shared" si="34"/>
        <v>0.4141943616123156</v>
      </c>
      <c r="O85" s="144">
        <f t="shared" si="34"/>
        <v>0.10656500103129973</v>
      </c>
    </row>
    <row r="86" spans="2:60" x14ac:dyDescent="0.25">
      <c r="D86" s="49"/>
      <c r="F86" s="66"/>
      <c r="G86" s="66"/>
      <c r="H86" s="66"/>
      <c r="I86" s="66"/>
      <c r="J86" s="66"/>
      <c r="K86" s="66"/>
      <c r="L86" s="29"/>
      <c r="M86" s="29"/>
      <c r="N86" s="29"/>
      <c r="O86" s="29"/>
      <c r="P86" s="29"/>
      <c r="Q86" s="29"/>
      <c r="R86" s="29"/>
      <c r="S86" s="29"/>
      <c r="T86" s="29"/>
      <c r="U86" s="29"/>
      <c r="V86" s="29"/>
      <c r="W86" s="29"/>
      <c r="X86" s="29"/>
      <c r="Y86" s="29"/>
      <c r="Z86" s="29"/>
      <c r="AA86" s="29"/>
      <c r="AB86" s="29"/>
    </row>
    <row r="87" spans="2:60" s="19" customFormat="1" ht="26.25" x14ac:dyDescent="0.25">
      <c r="B87" s="22"/>
      <c r="C87" s="21" t="s">
        <v>20</v>
      </c>
      <c r="D87" s="22"/>
      <c r="E87" s="20"/>
      <c r="F87" s="60"/>
      <c r="G87" s="60"/>
      <c r="H87" s="60"/>
      <c r="I87" s="60"/>
      <c r="J87" s="60"/>
      <c r="K87" s="60"/>
    </row>
    <row r="88" spans="2:60" x14ac:dyDescent="0.25">
      <c r="F88" s="52">
        <v>1</v>
      </c>
      <c r="G88" s="52">
        <v>2</v>
      </c>
      <c r="H88" s="52">
        <v>3</v>
      </c>
      <c r="I88" s="52">
        <v>4</v>
      </c>
      <c r="J88" s="52">
        <v>5</v>
      </c>
      <c r="K88" s="52">
        <v>6</v>
      </c>
      <c r="L88" s="4">
        <v>7</v>
      </c>
      <c r="M88" s="4">
        <v>8</v>
      </c>
      <c r="N88" s="4">
        <v>9</v>
      </c>
      <c r="O88" s="4">
        <v>10</v>
      </c>
      <c r="P88" s="4">
        <v>11</v>
      </c>
      <c r="Q88" s="4">
        <v>12</v>
      </c>
      <c r="R88" s="4">
        <v>13</v>
      </c>
      <c r="S88" s="4">
        <v>14</v>
      </c>
      <c r="T88" s="4">
        <v>15</v>
      </c>
      <c r="U88" s="4">
        <v>16</v>
      </c>
      <c r="V88" s="4">
        <v>17</v>
      </c>
      <c r="W88" s="4">
        <v>18</v>
      </c>
      <c r="X88" s="4">
        <v>19</v>
      </c>
      <c r="Y88" s="4">
        <v>20</v>
      </c>
      <c r="Z88" s="4">
        <v>21</v>
      </c>
      <c r="AA88" s="4">
        <v>22</v>
      </c>
      <c r="AB88" s="4">
        <v>23</v>
      </c>
      <c r="AC88" s="4">
        <v>24</v>
      </c>
      <c r="AD88" s="4">
        <v>25</v>
      </c>
      <c r="AE88" s="4">
        <v>26</v>
      </c>
      <c r="AF88" s="4">
        <v>27</v>
      </c>
      <c r="AG88" s="4">
        <v>28</v>
      </c>
      <c r="AH88" s="4">
        <v>29</v>
      </c>
      <c r="AI88" s="4">
        <v>30</v>
      </c>
      <c r="AJ88" s="4">
        <v>31</v>
      </c>
      <c r="AK88" s="4">
        <v>32</v>
      </c>
      <c r="AL88" s="4">
        <v>33</v>
      </c>
      <c r="AM88" s="4">
        <v>34</v>
      </c>
      <c r="AN88" s="4">
        <v>35</v>
      </c>
      <c r="AO88" s="4">
        <v>36</v>
      </c>
      <c r="AP88" s="4">
        <v>37</v>
      </c>
      <c r="AQ88" s="4">
        <v>38</v>
      </c>
      <c r="AR88" s="4">
        <v>39</v>
      </c>
      <c r="AS88" s="4">
        <v>40</v>
      </c>
      <c r="AT88" s="4">
        <v>41</v>
      </c>
      <c r="AU88" s="4">
        <v>42</v>
      </c>
      <c r="AV88" s="4">
        <v>43</v>
      </c>
      <c r="AW88" s="4">
        <v>44</v>
      </c>
      <c r="AX88" s="4">
        <v>45</v>
      </c>
      <c r="AY88" s="4">
        <v>46</v>
      </c>
      <c r="AZ88" s="4">
        <v>47</v>
      </c>
      <c r="BA88" s="4">
        <v>48</v>
      </c>
      <c r="BB88" s="4">
        <v>49</v>
      </c>
      <c r="BC88" s="4">
        <v>50</v>
      </c>
      <c r="BD88" s="4">
        <v>51</v>
      </c>
      <c r="BE88" s="4">
        <v>52</v>
      </c>
      <c r="BF88" s="4">
        <v>53</v>
      </c>
      <c r="BG88" s="4">
        <v>54</v>
      </c>
      <c r="BH88" s="4">
        <v>55</v>
      </c>
    </row>
    <row r="89" spans="2:60" x14ac:dyDescent="0.25">
      <c r="F89" s="67" t="s">
        <v>38</v>
      </c>
    </row>
    <row r="91" spans="2:60" s="9" customFormat="1" x14ac:dyDescent="0.25">
      <c r="B91" s="23"/>
      <c r="C91" s="7"/>
      <c r="D91" s="23"/>
      <c r="E91" s="48"/>
      <c r="F91" s="68" t="s">
        <v>15</v>
      </c>
      <c r="G91" s="68"/>
      <c r="H91" s="68"/>
      <c r="I91" s="68"/>
      <c r="J91" s="68"/>
      <c r="K91" s="68"/>
      <c r="P91" s="9" t="s">
        <v>16</v>
      </c>
      <c r="AC91" s="9" t="s">
        <v>17</v>
      </c>
      <c r="AN91" s="9" t="s">
        <v>18</v>
      </c>
      <c r="AY91" s="9" t="s">
        <v>19</v>
      </c>
    </row>
    <row r="92" spans="2:60" s="125" customFormat="1" ht="24" x14ac:dyDescent="0.25">
      <c r="C92" s="126"/>
      <c r="E92" s="127"/>
      <c r="F92" s="128" t="s">
        <v>63</v>
      </c>
      <c r="G92" s="128" t="s">
        <v>64</v>
      </c>
      <c r="H92" s="128" t="s">
        <v>65</v>
      </c>
      <c r="I92" s="128" t="s">
        <v>66</v>
      </c>
      <c r="J92" s="128" t="s">
        <v>67</v>
      </c>
      <c r="K92" s="128" t="s">
        <v>68</v>
      </c>
      <c r="L92" s="129" t="s">
        <v>69</v>
      </c>
      <c r="M92" s="129" t="s">
        <v>70</v>
      </c>
      <c r="N92" s="129" t="s">
        <v>71</v>
      </c>
      <c r="O92" s="129" t="s">
        <v>102</v>
      </c>
      <c r="P92" s="129" t="s">
        <v>8</v>
      </c>
      <c r="Q92" s="128" t="s">
        <v>63</v>
      </c>
      <c r="R92" s="128" t="s">
        <v>64</v>
      </c>
      <c r="S92" s="128" t="s">
        <v>65</v>
      </c>
      <c r="T92" s="128" t="s">
        <v>66</v>
      </c>
      <c r="U92" s="128" t="s">
        <v>67</v>
      </c>
      <c r="V92" s="128" t="s">
        <v>68</v>
      </c>
      <c r="W92" s="129" t="s">
        <v>69</v>
      </c>
      <c r="X92" s="129" t="s">
        <v>70</v>
      </c>
      <c r="Y92" s="129" t="s">
        <v>71</v>
      </c>
      <c r="Z92" s="129" t="s">
        <v>102</v>
      </c>
      <c r="AA92" s="129"/>
      <c r="AC92" s="128" t="s">
        <v>63</v>
      </c>
      <c r="AD92" s="128" t="s">
        <v>64</v>
      </c>
      <c r="AE92" s="128" t="s">
        <v>65</v>
      </c>
      <c r="AF92" s="128" t="s">
        <v>66</v>
      </c>
      <c r="AG92" s="128" t="s">
        <v>67</v>
      </c>
      <c r="AH92" s="128" t="s">
        <v>68</v>
      </c>
      <c r="AI92" s="129" t="s">
        <v>69</v>
      </c>
      <c r="AJ92" s="129" t="s">
        <v>70</v>
      </c>
      <c r="AK92" s="129" t="s">
        <v>71</v>
      </c>
      <c r="AL92" s="129" t="s">
        <v>102</v>
      </c>
      <c r="AM92" s="129" t="s">
        <v>8</v>
      </c>
      <c r="AN92" s="128" t="s">
        <v>63</v>
      </c>
      <c r="AO92" s="128" t="s">
        <v>64</v>
      </c>
      <c r="AP92" s="128" t="s">
        <v>65</v>
      </c>
      <c r="AQ92" s="128" t="s">
        <v>66</v>
      </c>
      <c r="AR92" s="128" t="s">
        <v>67</v>
      </c>
      <c r="AS92" s="128" t="s">
        <v>68</v>
      </c>
      <c r="AT92" s="129" t="s">
        <v>69</v>
      </c>
      <c r="AU92" s="129" t="s">
        <v>70</v>
      </c>
      <c r="AV92" s="129" t="s">
        <v>71</v>
      </c>
      <c r="AW92" s="129" t="s">
        <v>102</v>
      </c>
      <c r="AY92" s="128" t="s">
        <v>63</v>
      </c>
      <c r="AZ92" s="128" t="s">
        <v>64</v>
      </c>
      <c r="BA92" s="128" t="s">
        <v>65</v>
      </c>
      <c r="BB92" s="128" t="s">
        <v>66</v>
      </c>
      <c r="BC92" s="128" t="s">
        <v>67</v>
      </c>
      <c r="BD92" s="128" t="s">
        <v>68</v>
      </c>
      <c r="BE92" s="129" t="s">
        <v>69</v>
      </c>
      <c r="BF92" s="129" t="s">
        <v>70</v>
      </c>
      <c r="BG92" s="129" t="s">
        <v>71</v>
      </c>
      <c r="BH92" s="129" t="s">
        <v>102</v>
      </c>
    </row>
    <row r="93" spans="2:60" s="93" customFormat="1" ht="12" x14ac:dyDescent="0.2">
      <c r="B93" s="89"/>
      <c r="D93" s="95" t="s">
        <v>0</v>
      </c>
      <c r="E93" s="90" t="s">
        <v>6</v>
      </c>
      <c r="F93" s="130">
        <v>448261</v>
      </c>
      <c r="G93" s="130">
        <v>1016747</v>
      </c>
      <c r="H93" s="130">
        <v>385902</v>
      </c>
      <c r="I93" s="130">
        <v>199301</v>
      </c>
      <c r="J93" s="130">
        <v>51724</v>
      </c>
      <c r="K93" s="130" t="s">
        <v>49</v>
      </c>
      <c r="L93" s="130">
        <v>425124</v>
      </c>
      <c r="M93" s="130">
        <v>426884</v>
      </c>
      <c r="N93" s="130">
        <v>63628</v>
      </c>
      <c r="O93" s="137">
        <v>3021101</v>
      </c>
      <c r="P93" s="90" t="s">
        <v>6</v>
      </c>
      <c r="Q93" s="131">
        <v>3.6</v>
      </c>
      <c r="R93" s="131">
        <v>1.5</v>
      </c>
      <c r="S93" s="131">
        <v>3.9</v>
      </c>
      <c r="T93" s="131">
        <v>6.2</v>
      </c>
      <c r="U93" s="131">
        <v>10.8</v>
      </c>
      <c r="V93" s="131"/>
      <c r="W93" s="131">
        <v>3.6</v>
      </c>
      <c r="X93" s="131">
        <v>3.6</v>
      </c>
      <c r="Y93" s="131">
        <v>9.9</v>
      </c>
      <c r="Z93" s="138">
        <v>1.2</v>
      </c>
      <c r="AB93" s="90" t="s">
        <v>6</v>
      </c>
      <c r="AC93" s="120">
        <v>32274.792000000001</v>
      </c>
      <c r="AD93" s="120">
        <v>30502.41</v>
      </c>
      <c r="AE93" s="120">
        <v>30100.356</v>
      </c>
      <c r="AF93" s="120">
        <v>24713.324000000001</v>
      </c>
      <c r="AG93" s="120">
        <v>11172.384000000002</v>
      </c>
      <c r="AH93" s="120"/>
      <c r="AI93" s="120">
        <v>30608.928000000004</v>
      </c>
      <c r="AJ93" s="120">
        <v>30735.648000000001</v>
      </c>
      <c r="AK93" s="120">
        <v>12598.344000000001</v>
      </c>
      <c r="AL93" s="139">
        <v>72506.423999999999</v>
      </c>
      <c r="AM93" s="90" t="s">
        <v>6</v>
      </c>
      <c r="AN93" s="118">
        <v>1</v>
      </c>
      <c r="AO93" s="118">
        <v>1</v>
      </c>
      <c r="AP93" s="118">
        <v>1</v>
      </c>
      <c r="AQ93" s="118">
        <v>1</v>
      </c>
      <c r="AR93" s="118">
        <v>1</v>
      </c>
      <c r="AS93" s="118"/>
      <c r="AT93" s="118">
        <v>1</v>
      </c>
      <c r="AU93" s="118">
        <v>1</v>
      </c>
      <c r="AV93" s="118">
        <v>1</v>
      </c>
      <c r="AW93" s="140">
        <v>1</v>
      </c>
      <c r="AX93" s="90" t="s">
        <v>6</v>
      </c>
      <c r="AY93" s="118">
        <v>7.2000000000000008E-2</v>
      </c>
      <c r="AZ93" s="118">
        <v>0.03</v>
      </c>
      <c r="BA93" s="118">
        <v>7.8E-2</v>
      </c>
      <c r="BB93" s="118">
        <v>0.124</v>
      </c>
      <c r="BC93" s="118">
        <v>0.21600000000000003</v>
      </c>
      <c r="BD93" s="118"/>
      <c r="BE93" s="118">
        <v>7.2000000000000008E-2</v>
      </c>
      <c r="BF93" s="118">
        <v>7.2000000000000008E-2</v>
      </c>
      <c r="BG93" s="118">
        <v>0.19800000000000001</v>
      </c>
      <c r="BH93" s="140">
        <v>2.4E-2</v>
      </c>
    </row>
    <row r="94" spans="2:60" s="88" customFormat="1" ht="12" x14ac:dyDescent="0.2">
      <c r="B94" s="10"/>
      <c r="D94" s="95" t="s">
        <v>0</v>
      </c>
      <c r="E94" s="86" t="s">
        <v>44</v>
      </c>
      <c r="F94" s="101">
        <v>27097</v>
      </c>
      <c r="G94" s="101">
        <v>87344</v>
      </c>
      <c r="H94" s="101">
        <v>39709</v>
      </c>
      <c r="I94" s="101">
        <v>19693</v>
      </c>
      <c r="J94" s="101" t="s">
        <v>49</v>
      </c>
      <c r="K94" s="101" t="s">
        <v>49</v>
      </c>
      <c r="L94" s="101">
        <v>34467</v>
      </c>
      <c r="M94" s="101">
        <v>23759</v>
      </c>
      <c r="N94" s="101">
        <v>11621</v>
      </c>
      <c r="O94" s="137">
        <v>249976</v>
      </c>
      <c r="P94" s="86" t="s">
        <v>44</v>
      </c>
      <c r="Q94" s="119">
        <v>15.4</v>
      </c>
      <c r="R94" s="119">
        <v>8.3000000000000007</v>
      </c>
      <c r="S94" s="119">
        <v>12.1</v>
      </c>
      <c r="T94" s="119">
        <v>17.600000000000001</v>
      </c>
      <c r="U94" s="119"/>
      <c r="V94" s="119"/>
      <c r="W94" s="119">
        <v>14</v>
      </c>
      <c r="X94" s="119">
        <v>16</v>
      </c>
      <c r="Y94" s="119">
        <v>23.2</v>
      </c>
      <c r="Z94" s="138">
        <v>5.3</v>
      </c>
      <c r="AB94" s="86" t="s">
        <v>44</v>
      </c>
      <c r="AC94" s="120">
        <v>8345.8760000000002</v>
      </c>
      <c r="AD94" s="120">
        <v>14499.104000000001</v>
      </c>
      <c r="AE94" s="120">
        <v>9609.5779999999995</v>
      </c>
      <c r="AF94" s="120">
        <v>6931.9360000000006</v>
      </c>
      <c r="AG94" s="120" t="e">
        <v>#VALUE!</v>
      </c>
      <c r="AH94" s="120"/>
      <c r="AI94" s="120">
        <v>9650.76</v>
      </c>
      <c r="AJ94" s="120">
        <v>7602.88</v>
      </c>
      <c r="AK94" s="120">
        <v>5392.1440000000002</v>
      </c>
      <c r="AL94" s="139">
        <v>26497.456000000002</v>
      </c>
      <c r="AM94" s="86" t="s">
        <v>44</v>
      </c>
      <c r="AN94" s="118">
        <v>6.0449157968237258E-2</v>
      </c>
      <c r="AO94" s="118">
        <v>8.5905343217142507E-2</v>
      </c>
      <c r="AP94" s="118">
        <v>0.10289918165751927</v>
      </c>
      <c r="AQ94" s="118">
        <v>9.8810342145799576E-2</v>
      </c>
      <c r="AR94" s="118">
        <v>0.10998762663367102</v>
      </c>
      <c r="AS94" s="118"/>
      <c r="AT94" s="118">
        <v>8.1075168656674287E-2</v>
      </c>
      <c r="AU94" s="118">
        <v>5.5656806064410938E-2</v>
      </c>
      <c r="AV94" s="118">
        <v>0.18263971836298484</v>
      </c>
      <c r="AW94" s="140">
        <v>8.2743344231126337E-2</v>
      </c>
      <c r="AX94" s="86" t="s">
        <v>44</v>
      </c>
      <c r="AY94" s="118">
        <v>1.8618340654217077E-2</v>
      </c>
      <c r="AZ94" s="118">
        <v>1.4260286974045657E-2</v>
      </c>
      <c r="BA94" s="118">
        <v>2.4901601961119662E-2</v>
      </c>
      <c r="BB94" s="118">
        <v>3.478124043532145E-2</v>
      </c>
      <c r="BC94" s="118">
        <v>0</v>
      </c>
      <c r="BD94" s="118"/>
      <c r="BE94" s="118">
        <v>2.27010472238688E-2</v>
      </c>
      <c r="BF94" s="118">
        <v>1.7810177940611502E-2</v>
      </c>
      <c r="BG94" s="118">
        <v>8.4744829320424972E-2</v>
      </c>
      <c r="BH94" s="140">
        <v>8.7707944884993921E-3</v>
      </c>
    </row>
    <row r="95" spans="2:60" s="88" customFormat="1" ht="12" x14ac:dyDescent="0.2">
      <c r="B95" s="10"/>
      <c r="D95" s="95" t="s">
        <v>0</v>
      </c>
      <c r="E95" s="86" t="s">
        <v>45</v>
      </c>
      <c r="F95" s="101">
        <v>32613</v>
      </c>
      <c r="G95" s="101">
        <v>81589</v>
      </c>
      <c r="H95" s="101">
        <v>36987</v>
      </c>
      <c r="I95" s="101">
        <v>19106</v>
      </c>
      <c r="J95" s="101" t="s">
        <v>49</v>
      </c>
      <c r="K95" s="101" t="s">
        <v>49</v>
      </c>
      <c r="L95" s="101">
        <v>40873</v>
      </c>
      <c r="M95" s="101">
        <v>27237</v>
      </c>
      <c r="N95" s="101">
        <v>6269</v>
      </c>
      <c r="O95" s="137">
        <v>249780</v>
      </c>
      <c r="P95" s="86" t="s">
        <v>45</v>
      </c>
      <c r="Q95" s="119">
        <v>14</v>
      </c>
      <c r="R95" s="119">
        <v>8.5</v>
      </c>
      <c r="S95" s="119">
        <v>12.9</v>
      </c>
      <c r="T95" s="119">
        <v>17.600000000000001</v>
      </c>
      <c r="U95" s="119"/>
      <c r="V95" s="119"/>
      <c r="W95" s="119">
        <v>12.1</v>
      </c>
      <c r="X95" s="119">
        <v>15.4</v>
      </c>
      <c r="Y95" s="119">
        <v>31.4</v>
      </c>
      <c r="Z95" s="138">
        <v>5.3</v>
      </c>
      <c r="AB95" s="86" t="s">
        <v>45</v>
      </c>
      <c r="AC95" s="120">
        <v>9131.64</v>
      </c>
      <c r="AD95" s="120">
        <v>13870.13</v>
      </c>
      <c r="AE95" s="120">
        <v>9542.6460000000006</v>
      </c>
      <c r="AF95" s="120">
        <v>6725.3120000000008</v>
      </c>
      <c r="AG95" s="120" t="e">
        <v>#VALUE!</v>
      </c>
      <c r="AH95" s="120"/>
      <c r="AI95" s="120">
        <v>9891.2659999999996</v>
      </c>
      <c r="AJ95" s="120">
        <v>8388.9959999999992</v>
      </c>
      <c r="AK95" s="120">
        <v>3936.9319999999993</v>
      </c>
      <c r="AL95" s="139">
        <v>26476.68</v>
      </c>
      <c r="AM95" s="86" t="s">
        <v>45</v>
      </c>
      <c r="AN95" s="118">
        <v>7.2754489014212706E-2</v>
      </c>
      <c r="AO95" s="118">
        <v>8.0245134728698486E-2</v>
      </c>
      <c r="AP95" s="118">
        <v>9.5845577374566601E-2</v>
      </c>
      <c r="AQ95" s="118">
        <v>9.5865048343962145E-2</v>
      </c>
      <c r="AR95" s="118">
        <v>9.3689583172221799E-2</v>
      </c>
      <c r="AS95" s="118"/>
      <c r="AT95" s="118">
        <v>9.6143713363630381E-2</v>
      </c>
      <c r="AU95" s="118">
        <v>6.3804218476213675E-2</v>
      </c>
      <c r="AV95" s="118">
        <v>9.8525806248821277E-2</v>
      </c>
      <c r="AW95" s="140">
        <v>8.2678467221056165E-2</v>
      </c>
      <c r="AX95" s="86" t="s">
        <v>45</v>
      </c>
      <c r="AY95" s="118">
        <v>2.037125692397956E-2</v>
      </c>
      <c r="AZ95" s="118">
        <v>1.3641672903878743E-2</v>
      </c>
      <c r="BA95" s="118">
        <v>2.4728158962638185E-2</v>
      </c>
      <c r="BB95" s="118">
        <v>3.374449701707468E-2</v>
      </c>
      <c r="BC95" s="118">
        <v>0</v>
      </c>
      <c r="BD95" s="118"/>
      <c r="BE95" s="118">
        <v>2.3266778633998553E-2</v>
      </c>
      <c r="BF95" s="118">
        <v>1.9651699290673813E-2</v>
      </c>
      <c r="BG95" s="118">
        <v>6.1874206324259759E-2</v>
      </c>
      <c r="BH95" s="140">
        <v>8.7639175254319527E-3</v>
      </c>
    </row>
    <row r="96" spans="2:60" s="88" customFormat="1" ht="12" x14ac:dyDescent="0.2">
      <c r="B96" s="10"/>
      <c r="D96" s="95" t="s">
        <v>0</v>
      </c>
      <c r="E96" s="86" t="s">
        <v>46</v>
      </c>
      <c r="F96" s="101">
        <v>388551</v>
      </c>
      <c r="G96" s="101">
        <v>847814</v>
      </c>
      <c r="H96" s="101">
        <v>309206</v>
      </c>
      <c r="I96" s="101">
        <v>160502</v>
      </c>
      <c r="J96" s="101">
        <v>41189</v>
      </c>
      <c r="K96" s="101" t="s">
        <v>49</v>
      </c>
      <c r="L96" s="101">
        <v>349784</v>
      </c>
      <c r="M96" s="101">
        <v>375888</v>
      </c>
      <c r="N96" s="101">
        <v>45738</v>
      </c>
      <c r="O96" s="137">
        <v>2521345</v>
      </c>
      <c r="P96" s="86" t="s">
        <v>46</v>
      </c>
      <c r="Q96" s="119">
        <v>3.9</v>
      </c>
      <c r="R96" s="119">
        <v>2.5</v>
      </c>
      <c r="S96" s="119">
        <v>4.3</v>
      </c>
      <c r="T96" s="119">
        <v>6.2</v>
      </c>
      <c r="U96" s="119">
        <v>12.1</v>
      </c>
      <c r="V96" s="119"/>
      <c r="W96" s="119">
        <v>4.3</v>
      </c>
      <c r="X96" s="119">
        <v>3.9</v>
      </c>
      <c r="Y96" s="119">
        <v>11.4</v>
      </c>
      <c r="Z96" s="138">
        <v>1.2</v>
      </c>
      <c r="AB96" s="86" t="s">
        <v>46</v>
      </c>
      <c r="AC96" s="120">
        <v>30306.977999999999</v>
      </c>
      <c r="AD96" s="120">
        <v>42390.7</v>
      </c>
      <c r="AE96" s="120">
        <v>26591.716</v>
      </c>
      <c r="AF96" s="120">
        <v>19902.248</v>
      </c>
      <c r="AG96" s="120">
        <v>9967.7379999999994</v>
      </c>
      <c r="AH96" s="120"/>
      <c r="AI96" s="120">
        <v>30081.423999999999</v>
      </c>
      <c r="AJ96" s="120">
        <v>29319.263999999999</v>
      </c>
      <c r="AK96" s="120">
        <v>10428.264000000001</v>
      </c>
      <c r="AL96" s="139">
        <v>60512.28</v>
      </c>
      <c r="AM96" s="86" t="s">
        <v>46</v>
      </c>
      <c r="AN96" s="118">
        <v>0.86679635301755009</v>
      </c>
      <c r="AO96" s="118">
        <v>0.83384952205415896</v>
      </c>
      <c r="AP96" s="118">
        <v>0.80125524096791412</v>
      </c>
      <c r="AQ96" s="118">
        <v>0.80532460951023832</v>
      </c>
      <c r="AR96" s="118">
        <v>0.79632279019410723</v>
      </c>
      <c r="AS96" s="118"/>
      <c r="AT96" s="118">
        <v>0.82278111797969533</v>
      </c>
      <c r="AU96" s="118">
        <v>0.88053897545937543</v>
      </c>
      <c r="AV96" s="118">
        <v>0.71883447538819389</v>
      </c>
      <c r="AW96" s="140">
        <v>0.83457818854781751</v>
      </c>
      <c r="AX96" s="86" t="s">
        <v>46</v>
      </c>
      <c r="AY96" s="118">
        <v>6.7610115535368914E-2</v>
      </c>
      <c r="AZ96" s="118">
        <v>4.1692476102707952E-2</v>
      </c>
      <c r="BA96" s="118">
        <v>6.8907950723240616E-2</v>
      </c>
      <c r="BB96" s="118">
        <v>9.9860251579269546E-2</v>
      </c>
      <c r="BC96" s="118">
        <v>0.19271011522697395</v>
      </c>
      <c r="BD96" s="118"/>
      <c r="BE96" s="118">
        <v>7.0759176146253794E-2</v>
      </c>
      <c r="BF96" s="118">
        <v>6.8682040085831286E-2</v>
      </c>
      <c r="BG96" s="118">
        <v>0.16389426038850821</v>
      </c>
      <c r="BH96" s="140">
        <v>2.0029876525147618E-2</v>
      </c>
    </row>
    <row r="97" spans="2:60" s="88" customFormat="1" ht="12" x14ac:dyDescent="0.2">
      <c r="B97" s="10"/>
      <c r="D97" s="95" t="s">
        <v>1</v>
      </c>
      <c r="E97" s="90" t="s">
        <v>6</v>
      </c>
      <c r="F97" s="130">
        <v>681111</v>
      </c>
      <c r="G97" s="130">
        <v>1505607</v>
      </c>
      <c r="H97" s="130">
        <v>541261</v>
      </c>
      <c r="I97" s="130">
        <v>240060</v>
      </c>
      <c r="J97" s="130">
        <v>61903</v>
      </c>
      <c r="K97" s="130" t="s">
        <v>49</v>
      </c>
      <c r="L97" s="130">
        <v>864838</v>
      </c>
      <c r="M97" s="130">
        <v>580563</v>
      </c>
      <c r="N97" s="130">
        <v>97546</v>
      </c>
      <c r="O97" s="137">
        <v>4577351</v>
      </c>
      <c r="P97" s="90" t="s">
        <v>6</v>
      </c>
      <c r="Q97" s="131">
        <v>4.0999999999999996</v>
      </c>
      <c r="R97" s="131">
        <v>1.7</v>
      </c>
      <c r="S97" s="131">
        <v>4.0999999999999996</v>
      </c>
      <c r="T97" s="131">
        <v>6.7</v>
      </c>
      <c r="U97" s="131">
        <v>12.3</v>
      </c>
      <c r="V97" s="131"/>
      <c r="W97" s="131">
        <v>2.7</v>
      </c>
      <c r="X97" s="131">
        <v>4.0999999999999996</v>
      </c>
      <c r="Y97" s="131">
        <v>9.8000000000000007</v>
      </c>
      <c r="Z97" s="138">
        <v>0.8</v>
      </c>
      <c r="AB97" s="90" t="s">
        <v>6</v>
      </c>
      <c r="AC97" s="120">
        <v>55851.101999999992</v>
      </c>
      <c r="AD97" s="120">
        <v>51190.637999999999</v>
      </c>
      <c r="AE97" s="120">
        <v>44383.401999999995</v>
      </c>
      <c r="AF97" s="120">
        <v>32168.04</v>
      </c>
      <c r="AG97" s="120">
        <v>15228.138000000001</v>
      </c>
      <c r="AH97" s="120"/>
      <c r="AI97" s="120">
        <v>46701.252</v>
      </c>
      <c r="AJ97" s="120">
        <v>47606.165999999997</v>
      </c>
      <c r="AK97" s="120">
        <v>19119.016</v>
      </c>
      <c r="AL97" s="139">
        <v>73237.616000000009</v>
      </c>
      <c r="AM97" s="90" t="s">
        <v>6</v>
      </c>
      <c r="AN97" s="118">
        <v>1</v>
      </c>
      <c r="AO97" s="118">
        <v>1</v>
      </c>
      <c r="AP97" s="118">
        <v>1</v>
      </c>
      <c r="AQ97" s="118">
        <v>1</v>
      </c>
      <c r="AR97" s="118">
        <v>1</v>
      </c>
      <c r="AS97" s="118"/>
      <c r="AT97" s="118">
        <v>1</v>
      </c>
      <c r="AU97" s="118">
        <v>1</v>
      </c>
      <c r="AV97" s="118">
        <v>1</v>
      </c>
      <c r="AW97" s="140">
        <v>1</v>
      </c>
      <c r="AX97" s="90" t="s">
        <v>6</v>
      </c>
      <c r="AY97" s="118">
        <v>8.199999999999999E-2</v>
      </c>
      <c r="AZ97" s="118">
        <v>3.4000000000000002E-2</v>
      </c>
      <c r="BA97" s="118">
        <v>8.199999999999999E-2</v>
      </c>
      <c r="BB97" s="118">
        <v>0.13400000000000001</v>
      </c>
      <c r="BC97" s="118">
        <v>0.24600000000000002</v>
      </c>
      <c r="BD97" s="118"/>
      <c r="BE97" s="118">
        <v>5.4000000000000006E-2</v>
      </c>
      <c r="BF97" s="118">
        <v>8.199999999999999E-2</v>
      </c>
      <c r="BG97" s="118">
        <v>0.19600000000000001</v>
      </c>
      <c r="BH97" s="140">
        <v>1.6E-2</v>
      </c>
    </row>
    <row r="98" spans="2:60" s="88" customFormat="1" ht="12" x14ac:dyDescent="0.2">
      <c r="B98" s="10"/>
      <c r="D98" s="95" t="s">
        <v>1</v>
      </c>
      <c r="E98" s="86" t="s">
        <v>44</v>
      </c>
      <c r="F98" s="101">
        <v>170850</v>
      </c>
      <c r="G98" s="101">
        <v>380433</v>
      </c>
      <c r="H98" s="101">
        <v>147912</v>
      </c>
      <c r="I98" s="101">
        <v>76659</v>
      </c>
      <c r="J98" s="101">
        <v>22271</v>
      </c>
      <c r="K98" s="101" t="s">
        <v>49</v>
      </c>
      <c r="L98" s="101">
        <v>224817</v>
      </c>
      <c r="M98" s="101">
        <v>107426</v>
      </c>
      <c r="N98" s="101">
        <v>36033</v>
      </c>
      <c r="O98" s="137">
        <v>1167860</v>
      </c>
      <c r="P98" s="86" t="s">
        <v>44</v>
      </c>
      <c r="Q98" s="119">
        <v>7.7</v>
      </c>
      <c r="R98" s="119">
        <v>5</v>
      </c>
      <c r="S98" s="119">
        <v>8.5</v>
      </c>
      <c r="T98" s="119">
        <v>11</v>
      </c>
      <c r="U98" s="119">
        <v>20.399999999999999</v>
      </c>
      <c r="V98" s="119"/>
      <c r="W98" s="119">
        <v>6.7</v>
      </c>
      <c r="X98" s="119">
        <v>9.5</v>
      </c>
      <c r="Y98" s="119">
        <v>16.2</v>
      </c>
      <c r="Z98" s="138">
        <v>2.7</v>
      </c>
      <c r="AB98" s="86" t="s">
        <v>44</v>
      </c>
      <c r="AC98" s="120">
        <v>26310.9</v>
      </c>
      <c r="AD98" s="120">
        <v>38043.300000000003</v>
      </c>
      <c r="AE98" s="120">
        <v>25145.040000000001</v>
      </c>
      <c r="AF98" s="120">
        <v>16864.98</v>
      </c>
      <c r="AG98" s="120">
        <v>9086.5679999999993</v>
      </c>
      <c r="AH98" s="120"/>
      <c r="AI98" s="120">
        <v>30125.478000000003</v>
      </c>
      <c r="AJ98" s="120">
        <v>20410.939999999999</v>
      </c>
      <c r="AK98" s="120">
        <v>11674.691999999999</v>
      </c>
      <c r="AL98" s="139">
        <v>63064.44</v>
      </c>
      <c r="AM98" s="86" t="s">
        <v>44</v>
      </c>
      <c r="AN98" s="118">
        <v>0.25084017142580284</v>
      </c>
      <c r="AO98" s="118">
        <v>0.25267749153663605</v>
      </c>
      <c r="AP98" s="118">
        <v>0.27327296812443536</v>
      </c>
      <c r="AQ98" s="118">
        <v>0.3193326668332917</v>
      </c>
      <c r="AR98" s="118">
        <v>0.35977254737250214</v>
      </c>
      <c r="AS98" s="118"/>
      <c r="AT98" s="118">
        <v>0.25995273103170768</v>
      </c>
      <c r="AU98" s="118">
        <v>0.18503762726870296</v>
      </c>
      <c r="AV98" s="118">
        <v>0.36939495212515122</v>
      </c>
      <c r="AW98" s="140">
        <v>0.25513883466660081</v>
      </c>
      <c r="AX98" s="86" t="s">
        <v>44</v>
      </c>
      <c r="AY98" s="118">
        <v>3.862938639957364E-2</v>
      </c>
      <c r="AZ98" s="118">
        <v>2.5267749153663605E-2</v>
      </c>
      <c r="BA98" s="118">
        <v>4.6456404581154007E-2</v>
      </c>
      <c r="BB98" s="118">
        <v>7.0253186703324172E-2</v>
      </c>
      <c r="BC98" s="118">
        <v>0.14678719932798087</v>
      </c>
      <c r="BD98" s="118"/>
      <c r="BE98" s="118">
        <v>3.4833665958248827E-2</v>
      </c>
      <c r="BF98" s="118">
        <v>3.515714918105356E-2</v>
      </c>
      <c r="BG98" s="118">
        <v>0.11968396448854898</v>
      </c>
      <c r="BH98" s="140">
        <v>1.3777497071996445E-2</v>
      </c>
    </row>
    <row r="99" spans="2:60" s="88" customFormat="1" ht="12" x14ac:dyDescent="0.2">
      <c r="B99" s="10"/>
      <c r="D99" s="95" t="s">
        <v>1</v>
      </c>
      <c r="E99" s="86" t="s">
        <v>45</v>
      </c>
      <c r="F99" s="101">
        <v>142083</v>
      </c>
      <c r="G99" s="101">
        <v>403962</v>
      </c>
      <c r="H99" s="101">
        <v>147096</v>
      </c>
      <c r="I99" s="101">
        <v>62887</v>
      </c>
      <c r="J99" s="101">
        <v>13762</v>
      </c>
      <c r="K99" s="101" t="s">
        <v>49</v>
      </c>
      <c r="L99" s="101">
        <v>203617</v>
      </c>
      <c r="M99" s="101">
        <v>122927</v>
      </c>
      <c r="N99" s="101">
        <v>24102</v>
      </c>
      <c r="O99" s="137">
        <v>1121825</v>
      </c>
      <c r="P99" s="86" t="s">
        <v>45</v>
      </c>
      <c r="Q99" s="119">
        <v>8.5</v>
      </c>
      <c r="R99" s="119">
        <v>4.7</v>
      </c>
      <c r="S99" s="119">
        <v>8.5</v>
      </c>
      <c r="T99" s="119">
        <v>12.3</v>
      </c>
      <c r="U99" s="119">
        <v>26.6</v>
      </c>
      <c r="V99" s="119"/>
      <c r="W99" s="119">
        <v>6.7</v>
      </c>
      <c r="X99" s="119">
        <v>9.5</v>
      </c>
      <c r="Y99" s="119">
        <v>19.5</v>
      </c>
      <c r="Z99" s="138">
        <v>2.7</v>
      </c>
      <c r="AB99" s="86" t="s">
        <v>45</v>
      </c>
      <c r="AC99" s="120">
        <v>24154.11</v>
      </c>
      <c r="AD99" s="120">
        <v>37972.428</v>
      </c>
      <c r="AE99" s="120">
        <v>25006.32</v>
      </c>
      <c r="AF99" s="120">
        <v>15470.202000000001</v>
      </c>
      <c r="AG99" s="120">
        <v>7321.384</v>
      </c>
      <c r="AH99" s="120"/>
      <c r="AI99" s="120">
        <v>27284.678000000004</v>
      </c>
      <c r="AJ99" s="120">
        <v>23356.13</v>
      </c>
      <c r="AK99" s="120">
        <v>9399.7800000000007</v>
      </c>
      <c r="AL99" s="139">
        <v>60578.55</v>
      </c>
      <c r="AM99" s="86" t="s">
        <v>45</v>
      </c>
      <c r="AN99" s="118">
        <v>0.20860476486211499</v>
      </c>
      <c r="AO99" s="118">
        <v>0.26830507562730516</v>
      </c>
      <c r="AP99" s="118">
        <v>0.27176537751657703</v>
      </c>
      <c r="AQ99" s="118">
        <v>0.26196367574772972</v>
      </c>
      <c r="AR99" s="118">
        <v>0.22231555821204141</v>
      </c>
      <c r="AS99" s="118"/>
      <c r="AT99" s="118">
        <v>0.2354394695885241</v>
      </c>
      <c r="AU99" s="118">
        <v>0.21173757197754595</v>
      </c>
      <c r="AV99" s="118">
        <v>0.24708342730609148</v>
      </c>
      <c r="AW99" s="140">
        <v>0.24508170773882099</v>
      </c>
      <c r="AX99" s="86" t="s">
        <v>45</v>
      </c>
      <c r="AY99" s="118">
        <v>3.5462810026559551E-2</v>
      </c>
      <c r="AZ99" s="118">
        <v>2.5220677108966683E-2</v>
      </c>
      <c r="BA99" s="118">
        <v>4.6200114177818101E-2</v>
      </c>
      <c r="BB99" s="118">
        <v>6.4443064233941513E-2</v>
      </c>
      <c r="BC99" s="118">
        <v>0.11827187696880603</v>
      </c>
      <c r="BD99" s="118"/>
      <c r="BE99" s="118">
        <v>3.1548888924862233E-2</v>
      </c>
      <c r="BF99" s="118">
        <v>4.0230138675733731E-2</v>
      </c>
      <c r="BG99" s="118">
        <v>9.6362536649375677E-2</v>
      </c>
      <c r="BH99" s="140">
        <v>1.3234412217896334E-2</v>
      </c>
    </row>
    <row r="100" spans="2:60" s="88" customFormat="1" ht="12" x14ac:dyDescent="0.2">
      <c r="B100" s="10"/>
      <c r="D100" s="95" t="s">
        <v>1</v>
      </c>
      <c r="E100" s="86" t="s">
        <v>46</v>
      </c>
      <c r="F100" s="101">
        <v>368178</v>
      </c>
      <c r="G100" s="101">
        <v>721212</v>
      </c>
      <c r="H100" s="101">
        <v>246253</v>
      </c>
      <c r="I100" s="101">
        <v>100514</v>
      </c>
      <c r="J100" s="101">
        <v>25870</v>
      </c>
      <c r="K100" s="101" t="s">
        <v>49</v>
      </c>
      <c r="L100" s="101">
        <v>436404</v>
      </c>
      <c r="M100" s="101">
        <v>350210</v>
      </c>
      <c r="N100" s="101">
        <v>37411</v>
      </c>
      <c r="O100" s="137">
        <v>2287666</v>
      </c>
      <c r="P100" s="86" t="s">
        <v>46</v>
      </c>
      <c r="Q100" s="119">
        <v>5</v>
      </c>
      <c r="R100" s="119">
        <v>4.0999999999999996</v>
      </c>
      <c r="S100" s="119">
        <v>6.7</v>
      </c>
      <c r="T100" s="119">
        <v>9.5</v>
      </c>
      <c r="U100" s="119">
        <v>19.2</v>
      </c>
      <c r="V100" s="119"/>
      <c r="W100" s="119">
        <v>4.7</v>
      </c>
      <c r="X100" s="119">
        <v>5</v>
      </c>
      <c r="Y100" s="119">
        <v>16.2</v>
      </c>
      <c r="Z100" s="138">
        <v>1.7</v>
      </c>
      <c r="AB100" s="86" t="s">
        <v>46</v>
      </c>
      <c r="AC100" s="120">
        <v>36817.800000000003</v>
      </c>
      <c r="AD100" s="120">
        <v>59139.383999999991</v>
      </c>
      <c r="AE100" s="120">
        <v>32997.902000000002</v>
      </c>
      <c r="AF100" s="120">
        <v>19097.66</v>
      </c>
      <c r="AG100" s="120">
        <v>9934.08</v>
      </c>
      <c r="AH100" s="120"/>
      <c r="AI100" s="120">
        <v>41021.976000000002</v>
      </c>
      <c r="AJ100" s="120">
        <v>35021</v>
      </c>
      <c r="AK100" s="120">
        <v>12121.163999999999</v>
      </c>
      <c r="AL100" s="139">
        <v>77780.644</v>
      </c>
      <c r="AM100" s="86" t="s">
        <v>46</v>
      </c>
      <c r="AN100" s="118">
        <v>0.54055506371208217</v>
      </c>
      <c r="AO100" s="118">
        <v>0.4790174328360588</v>
      </c>
      <c r="AP100" s="118">
        <v>0.45496165435898761</v>
      </c>
      <c r="AQ100" s="118">
        <v>0.41870365741897858</v>
      </c>
      <c r="AR100" s="118">
        <v>0.41791189441545645</v>
      </c>
      <c r="AS100" s="118"/>
      <c r="AT100" s="118">
        <v>0.50460779937976818</v>
      </c>
      <c r="AU100" s="118">
        <v>0.60322480075375107</v>
      </c>
      <c r="AV100" s="118">
        <v>0.38352162056875733</v>
      </c>
      <c r="AW100" s="140">
        <v>0.49977945759457815</v>
      </c>
      <c r="AX100" s="86" t="s">
        <v>46</v>
      </c>
      <c r="AY100" s="118">
        <v>5.405550637120822E-2</v>
      </c>
      <c r="AZ100" s="118">
        <v>3.9279429492556819E-2</v>
      </c>
      <c r="BA100" s="118">
        <v>6.0964861684104345E-2</v>
      </c>
      <c r="BB100" s="118">
        <v>7.9553694909605926E-2</v>
      </c>
      <c r="BC100" s="118">
        <v>0.16047816745553525</v>
      </c>
      <c r="BD100" s="118"/>
      <c r="BE100" s="118">
        <v>4.7433133141698211E-2</v>
      </c>
      <c r="BF100" s="118">
        <v>6.0322480075375114E-2</v>
      </c>
      <c r="BG100" s="118">
        <v>0.12426100506427737</v>
      </c>
      <c r="BH100" s="140">
        <v>1.6992501558215654E-2</v>
      </c>
    </row>
    <row r="101" spans="2:60" s="88" customFormat="1" ht="12" x14ac:dyDescent="0.2">
      <c r="B101" s="10"/>
      <c r="D101" s="95" t="s">
        <v>2</v>
      </c>
      <c r="E101" s="90" t="s">
        <v>6</v>
      </c>
      <c r="F101" s="130">
        <v>944597</v>
      </c>
      <c r="G101" s="130">
        <v>2246718</v>
      </c>
      <c r="H101" s="130">
        <v>780263</v>
      </c>
      <c r="I101" s="130">
        <v>355803</v>
      </c>
      <c r="J101" s="130">
        <v>99566</v>
      </c>
      <c r="K101" s="130" t="s">
        <v>49</v>
      </c>
      <c r="L101" s="130">
        <v>1264079</v>
      </c>
      <c r="M101" s="130">
        <v>866414</v>
      </c>
      <c r="N101" s="130">
        <v>135614</v>
      </c>
      <c r="O101" s="137">
        <v>6699424</v>
      </c>
      <c r="P101" s="90" t="s">
        <v>6</v>
      </c>
      <c r="Q101" s="131">
        <v>3.4</v>
      </c>
      <c r="R101" s="131">
        <v>1.9</v>
      </c>
      <c r="S101" s="131">
        <v>3.4</v>
      </c>
      <c r="T101" s="131">
        <v>5.2</v>
      </c>
      <c r="U101" s="131">
        <v>9.9</v>
      </c>
      <c r="V101" s="131"/>
      <c r="W101" s="131">
        <v>2.9</v>
      </c>
      <c r="X101" s="131">
        <v>3.4</v>
      </c>
      <c r="Y101" s="131">
        <v>8.6999999999999993</v>
      </c>
      <c r="Z101" s="138">
        <v>0.7</v>
      </c>
      <c r="AB101" s="90" t="s">
        <v>6</v>
      </c>
      <c r="AC101" s="120">
        <v>64232.595999999998</v>
      </c>
      <c r="AD101" s="120">
        <v>85375.284</v>
      </c>
      <c r="AE101" s="120">
        <v>53057.883999999991</v>
      </c>
      <c r="AF101" s="120">
        <v>37003.512000000002</v>
      </c>
      <c r="AG101" s="120">
        <v>19714.067999999999</v>
      </c>
      <c r="AH101" s="120"/>
      <c r="AI101" s="120">
        <v>73316.581999999995</v>
      </c>
      <c r="AJ101" s="120">
        <v>58916.152000000002</v>
      </c>
      <c r="AK101" s="120">
        <v>23596.835999999996</v>
      </c>
      <c r="AL101" s="139">
        <v>93791.936000000002</v>
      </c>
      <c r="AM101" s="90" t="s">
        <v>6</v>
      </c>
      <c r="AN101" s="118">
        <v>1</v>
      </c>
      <c r="AO101" s="118">
        <v>1</v>
      </c>
      <c r="AP101" s="118">
        <v>1</v>
      </c>
      <c r="AQ101" s="118">
        <v>1</v>
      </c>
      <c r="AR101" s="118">
        <v>1</v>
      </c>
      <c r="AS101" s="118"/>
      <c r="AT101" s="118">
        <v>1</v>
      </c>
      <c r="AU101" s="118">
        <v>1</v>
      </c>
      <c r="AV101" s="118">
        <v>1</v>
      </c>
      <c r="AW101" s="140">
        <v>1</v>
      </c>
      <c r="AX101" s="90" t="s">
        <v>6</v>
      </c>
      <c r="AY101" s="118">
        <v>6.8000000000000005E-2</v>
      </c>
      <c r="AZ101" s="118">
        <v>3.7999999999999999E-2</v>
      </c>
      <c r="BA101" s="118">
        <v>6.8000000000000005E-2</v>
      </c>
      <c r="BB101" s="118">
        <v>0.10400000000000001</v>
      </c>
      <c r="BC101" s="118">
        <v>0.19800000000000001</v>
      </c>
      <c r="BD101" s="118"/>
      <c r="BE101" s="118">
        <v>5.7999999999999996E-2</v>
      </c>
      <c r="BF101" s="118">
        <v>6.8000000000000005E-2</v>
      </c>
      <c r="BG101" s="118">
        <v>0.17399999999999999</v>
      </c>
      <c r="BH101" s="140">
        <v>1.3999999999999999E-2</v>
      </c>
    </row>
    <row r="102" spans="2:60" s="88" customFormat="1" ht="12" x14ac:dyDescent="0.2">
      <c r="B102" s="10"/>
      <c r="D102" s="95" t="s">
        <v>2</v>
      </c>
      <c r="E102" s="86" t="s">
        <v>44</v>
      </c>
      <c r="F102" s="101">
        <v>219607</v>
      </c>
      <c r="G102" s="101">
        <v>485965</v>
      </c>
      <c r="H102" s="101">
        <v>218988</v>
      </c>
      <c r="I102" s="101">
        <v>100063</v>
      </c>
      <c r="J102" s="101">
        <v>29925</v>
      </c>
      <c r="K102" s="101" t="s">
        <v>49</v>
      </c>
      <c r="L102" s="101">
        <v>243421</v>
      </c>
      <c r="M102" s="101">
        <v>131819</v>
      </c>
      <c r="N102" s="101">
        <v>41098</v>
      </c>
      <c r="O102" s="137">
        <v>1473182</v>
      </c>
      <c r="P102" s="86" t="s">
        <v>44</v>
      </c>
      <c r="Q102" s="119">
        <v>6.8</v>
      </c>
      <c r="R102" s="119">
        <v>4.5</v>
      </c>
      <c r="S102" s="119">
        <v>6.8</v>
      </c>
      <c r="T102" s="119">
        <v>9.6999999999999993</v>
      </c>
      <c r="U102" s="119">
        <v>19.5</v>
      </c>
      <c r="V102" s="119"/>
      <c r="W102" s="119">
        <v>6.8</v>
      </c>
      <c r="X102" s="119">
        <v>8.6999999999999993</v>
      </c>
      <c r="Y102" s="119">
        <v>15.4</v>
      </c>
      <c r="Z102" s="138">
        <v>2.9</v>
      </c>
      <c r="AB102" s="86" t="s">
        <v>44</v>
      </c>
      <c r="AC102" s="120">
        <v>29866.551999999996</v>
      </c>
      <c r="AD102" s="120">
        <v>43736.85</v>
      </c>
      <c r="AE102" s="120">
        <v>29782.367999999999</v>
      </c>
      <c r="AF102" s="120">
        <v>19412.221999999998</v>
      </c>
      <c r="AG102" s="120">
        <v>11670.75</v>
      </c>
      <c r="AH102" s="120"/>
      <c r="AI102" s="120">
        <v>33105.256000000001</v>
      </c>
      <c r="AJ102" s="120">
        <v>22936.505999999998</v>
      </c>
      <c r="AK102" s="120">
        <v>12658.184000000001</v>
      </c>
      <c r="AL102" s="139">
        <v>85444.555999999997</v>
      </c>
      <c r="AM102" s="86" t="s">
        <v>44</v>
      </c>
      <c r="AN102" s="118">
        <v>0.23248750525356315</v>
      </c>
      <c r="AO102" s="118">
        <v>0.21629995397731269</v>
      </c>
      <c r="AP102" s="118">
        <v>0.28065921362412416</v>
      </c>
      <c r="AQ102" s="118">
        <v>0.28123146797525594</v>
      </c>
      <c r="AR102" s="118">
        <v>0.30055440612257195</v>
      </c>
      <c r="AS102" s="118"/>
      <c r="AT102" s="118">
        <v>0.19256786957144292</v>
      </c>
      <c r="AU102" s="118">
        <v>0.15214320174881754</v>
      </c>
      <c r="AV102" s="118">
        <v>0.30305130738714292</v>
      </c>
      <c r="AW102" s="140">
        <v>0.21989681500976802</v>
      </c>
      <c r="AX102" s="86" t="s">
        <v>44</v>
      </c>
      <c r="AY102" s="118">
        <v>3.1618300714484592E-2</v>
      </c>
      <c r="AZ102" s="118">
        <v>1.9466995857958143E-2</v>
      </c>
      <c r="BA102" s="118">
        <v>3.8169653052880885E-2</v>
      </c>
      <c r="BB102" s="118">
        <v>5.4558904787199651E-2</v>
      </c>
      <c r="BC102" s="118">
        <v>0.11721621838780306</v>
      </c>
      <c r="BD102" s="118"/>
      <c r="BE102" s="118">
        <v>2.6189230261716236E-2</v>
      </c>
      <c r="BF102" s="118">
        <v>2.6472917104294252E-2</v>
      </c>
      <c r="BG102" s="118">
        <v>9.3339802675240016E-2</v>
      </c>
      <c r="BH102" s="140">
        <v>1.2754015270566545E-2</v>
      </c>
    </row>
    <row r="103" spans="2:60" s="88" customFormat="1" ht="12" x14ac:dyDescent="0.2">
      <c r="B103" s="10"/>
      <c r="D103" s="95" t="s">
        <v>2</v>
      </c>
      <c r="E103" s="86" t="s">
        <v>45</v>
      </c>
      <c r="F103" s="101">
        <v>352036</v>
      </c>
      <c r="G103" s="101">
        <v>788223</v>
      </c>
      <c r="H103" s="101">
        <v>309782</v>
      </c>
      <c r="I103" s="101">
        <v>140758</v>
      </c>
      <c r="J103" s="101">
        <v>34797</v>
      </c>
      <c r="K103" s="101" t="s">
        <v>49</v>
      </c>
      <c r="L103" s="101">
        <v>405599</v>
      </c>
      <c r="M103" s="101">
        <v>276119</v>
      </c>
      <c r="N103" s="101">
        <v>50871</v>
      </c>
      <c r="O103" s="137">
        <v>2360854</v>
      </c>
      <c r="P103" s="86" t="s">
        <v>45</v>
      </c>
      <c r="Q103" s="119">
        <v>5.2</v>
      </c>
      <c r="R103" s="119">
        <v>3.4</v>
      </c>
      <c r="S103" s="119">
        <v>5.6</v>
      </c>
      <c r="T103" s="119">
        <v>8.6999999999999993</v>
      </c>
      <c r="U103" s="119">
        <v>17.8</v>
      </c>
      <c r="V103" s="119"/>
      <c r="W103" s="119">
        <v>4.7</v>
      </c>
      <c r="X103" s="119">
        <v>6.1</v>
      </c>
      <c r="Y103" s="119">
        <v>13.8</v>
      </c>
      <c r="Z103" s="138">
        <v>1.9</v>
      </c>
      <c r="AB103" s="86" t="s">
        <v>45</v>
      </c>
      <c r="AC103" s="120">
        <v>36611.743999999999</v>
      </c>
      <c r="AD103" s="120">
        <v>53599.163999999997</v>
      </c>
      <c r="AE103" s="120">
        <v>34695.584000000003</v>
      </c>
      <c r="AF103" s="120">
        <v>24491.891999999996</v>
      </c>
      <c r="AG103" s="120">
        <v>12387.732</v>
      </c>
      <c r="AH103" s="120"/>
      <c r="AI103" s="120">
        <v>38126.306000000004</v>
      </c>
      <c r="AJ103" s="120">
        <v>33686.517999999996</v>
      </c>
      <c r="AK103" s="120">
        <v>14040.396000000001</v>
      </c>
      <c r="AL103" s="139">
        <v>89712.45199999999</v>
      </c>
      <c r="AM103" s="86" t="s">
        <v>45</v>
      </c>
      <c r="AN103" s="118">
        <v>0.37268380060491407</v>
      </c>
      <c r="AO103" s="118">
        <v>0.35083308185539974</v>
      </c>
      <c r="AP103" s="118">
        <v>0.3970225423991654</v>
      </c>
      <c r="AQ103" s="118">
        <v>0.39560655756134716</v>
      </c>
      <c r="AR103" s="118">
        <v>0.34948677259305383</v>
      </c>
      <c r="AS103" s="118"/>
      <c r="AT103" s="118">
        <v>0.32086523073320578</v>
      </c>
      <c r="AU103" s="118">
        <v>0.31869175705840397</v>
      </c>
      <c r="AV103" s="118">
        <v>0.37511613845178227</v>
      </c>
      <c r="AW103" s="140">
        <v>0.35239656424194082</v>
      </c>
      <c r="AX103" s="86" t="s">
        <v>45</v>
      </c>
      <c r="AY103" s="118">
        <v>3.8759115262911065E-2</v>
      </c>
      <c r="AZ103" s="118">
        <v>2.385664956616718E-2</v>
      </c>
      <c r="BA103" s="118">
        <v>4.4466524748706521E-2</v>
      </c>
      <c r="BB103" s="118">
        <v>6.8835541015674406E-2</v>
      </c>
      <c r="BC103" s="118">
        <v>0.12441729104312717</v>
      </c>
      <c r="BD103" s="118"/>
      <c r="BE103" s="118">
        <v>3.0161331688921343E-2</v>
      </c>
      <c r="BF103" s="118">
        <v>3.8880394361125281E-2</v>
      </c>
      <c r="BG103" s="118">
        <v>0.1035320542126919</v>
      </c>
      <c r="BH103" s="140">
        <v>1.339106944119375E-2</v>
      </c>
    </row>
    <row r="104" spans="2:60" s="88" customFormat="1" ht="12" x14ac:dyDescent="0.2">
      <c r="B104" s="10"/>
      <c r="D104" s="95" t="s">
        <v>2</v>
      </c>
      <c r="E104" s="86" t="s">
        <v>46</v>
      </c>
      <c r="F104" s="101">
        <v>372954</v>
      </c>
      <c r="G104" s="101">
        <v>972530</v>
      </c>
      <c r="H104" s="101">
        <v>251493</v>
      </c>
      <c r="I104" s="101">
        <v>114982</v>
      </c>
      <c r="J104" s="101">
        <v>34844</v>
      </c>
      <c r="K104" s="101" t="s">
        <v>49</v>
      </c>
      <c r="L104" s="101">
        <v>615059</v>
      </c>
      <c r="M104" s="101">
        <v>458476</v>
      </c>
      <c r="N104" s="101">
        <v>43645</v>
      </c>
      <c r="O104" s="137">
        <v>2865388</v>
      </c>
      <c r="P104" s="86" t="s">
        <v>46</v>
      </c>
      <c r="Q104" s="119">
        <v>5.2</v>
      </c>
      <c r="R104" s="119">
        <v>3.4</v>
      </c>
      <c r="S104" s="119">
        <v>6.1</v>
      </c>
      <c r="T104" s="119">
        <v>9.6999999999999993</v>
      </c>
      <c r="U104" s="119">
        <v>17.8</v>
      </c>
      <c r="V104" s="119"/>
      <c r="W104" s="119">
        <v>4.2</v>
      </c>
      <c r="X104" s="119">
        <v>4.5</v>
      </c>
      <c r="Y104" s="119">
        <v>15.4</v>
      </c>
      <c r="Z104" s="138">
        <v>1.9</v>
      </c>
      <c r="AB104" s="86" t="s">
        <v>46</v>
      </c>
      <c r="AC104" s="120">
        <v>38787.216</v>
      </c>
      <c r="AD104" s="120">
        <v>66132.039999999994</v>
      </c>
      <c r="AE104" s="120">
        <v>30682.145999999997</v>
      </c>
      <c r="AF104" s="120">
        <v>22306.507999999998</v>
      </c>
      <c r="AG104" s="120">
        <v>12404.464000000002</v>
      </c>
      <c r="AH104" s="120"/>
      <c r="AI104" s="120">
        <v>51664.956000000006</v>
      </c>
      <c r="AJ104" s="120">
        <v>41262.839999999997</v>
      </c>
      <c r="AK104" s="120">
        <v>13442.66</v>
      </c>
      <c r="AL104" s="139">
        <v>108884.74400000001</v>
      </c>
      <c r="AM104" s="86" t="s">
        <v>46</v>
      </c>
      <c r="AN104" s="118">
        <v>0.39482869414152277</v>
      </c>
      <c r="AO104" s="118">
        <v>0.43286696416728759</v>
      </c>
      <c r="AP104" s="118">
        <v>0.32231824397671044</v>
      </c>
      <c r="AQ104" s="118">
        <v>0.32316197446339689</v>
      </c>
      <c r="AR104" s="118">
        <v>0.34995882128437417</v>
      </c>
      <c r="AS104" s="118"/>
      <c r="AT104" s="118">
        <v>0.48656689969535133</v>
      </c>
      <c r="AU104" s="118">
        <v>0.52916504119277852</v>
      </c>
      <c r="AV104" s="118">
        <v>0.32183255416107481</v>
      </c>
      <c r="AW104" s="140">
        <v>0.42770662074829119</v>
      </c>
      <c r="AX104" s="86" t="s">
        <v>46</v>
      </c>
      <c r="AY104" s="118">
        <v>4.1062184190718366E-2</v>
      </c>
      <c r="AZ104" s="118">
        <v>2.9434953563375554E-2</v>
      </c>
      <c r="BA104" s="118">
        <v>3.9322825765158671E-2</v>
      </c>
      <c r="BB104" s="118">
        <v>6.2693423045898991E-2</v>
      </c>
      <c r="BC104" s="118">
        <v>0.12458534037723722</v>
      </c>
      <c r="BD104" s="118"/>
      <c r="BE104" s="118">
        <v>4.0871619574409518E-2</v>
      </c>
      <c r="BF104" s="118">
        <v>4.7624853707350069E-2</v>
      </c>
      <c r="BG104" s="118">
        <v>9.9124426681611033E-2</v>
      </c>
      <c r="BH104" s="140">
        <v>1.6252851588435063E-2</v>
      </c>
    </row>
    <row r="105" spans="2:60" s="88" customFormat="1" ht="12" x14ac:dyDescent="0.2">
      <c r="B105" s="10"/>
      <c r="D105" s="95" t="s">
        <v>3</v>
      </c>
      <c r="E105" s="90" t="s">
        <v>6</v>
      </c>
      <c r="F105" s="130">
        <v>1409967</v>
      </c>
      <c r="G105" s="130">
        <v>2954366</v>
      </c>
      <c r="H105" s="130">
        <v>1362991</v>
      </c>
      <c r="I105" s="130">
        <v>632003</v>
      </c>
      <c r="J105" s="130">
        <v>200022</v>
      </c>
      <c r="K105" s="130" t="s">
        <v>49</v>
      </c>
      <c r="L105" s="130">
        <v>1386967</v>
      </c>
      <c r="M105" s="130">
        <v>1148348</v>
      </c>
      <c r="N105" s="130">
        <v>153483</v>
      </c>
      <c r="O105" s="137">
        <v>9256952</v>
      </c>
      <c r="P105" s="90" t="s">
        <v>6</v>
      </c>
      <c r="Q105" s="131">
        <v>3</v>
      </c>
      <c r="R105" s="131">
        <v>1.5</v>
      </c>
      <c r="S105" s="131">
        <v>3</v>
      </c>
      <c r="T105" s="131">
        <v>4.3</v>
      </c>
      <c r="U105" s="131">
        <v>6.9</v>
      </c>
      <c r="V105" s="131"/>
      <c r="W105" s="131">
        <v>3</v>
      </c>
      <c r="X105" s="131">
        <v>3</v>
      </c>
      <c r="Y105" s="131">
        <v>8</v>
      </c>
      <c r="Z105" s="138">
        <v>0.6</v>
      </c>
      <c r="AB105" s="90" t="s">
        <v>6</v>
      </c>
      <c r="AC105" s="120">
        <v>84598.02</v>
      </c>
      <c r="AD105" s="120">
        <v>88630.98</v>
      </c>
      <c r="AE105" s="120">
        <v>81779.460000000006</v>
      </c>
      <c r="AF105" s="120">
        <v>54352.258000000002</v>
      </c>
      <c r="AG105" s="120">
        <v>27603.036</v>
      </c>
      <c r="AH105" s="120"/>
      <c r="AI105" s="120">
        <v>83218.02</v>
      </c>
      <c r="AJ105" s="120">
        <v>68900.88</v>
      </c>
      <c r="AK105" s="120">
        <v>24557.279999999999</v>
      </c>
      <c r="AL105" s="139">
        <v>111083.424</v>
      </c>
      <c r="AM105" s="90" t="s">
        <v>6</v>
      </c>
      <c r="AN105" s="118">
        <v>1</v>
      </c>
      <c r="AO105" s="118">
        <v>1</v>
      </c>
      <c r="AP105" s="118">
        <v>1</v>
      </c>
      <c r="AQ105" s="118">
        <v>1</v>
      </c>
      <c r="AR105" s="118">
        <v>1</v>
      </c>
      <c r="AS105" s="118"/>
      <c r="AT105" s="118">
        <v>1</v>
      </c>
      <c r="AU105" s="118">
        <v>1</v>
      </c>
      <c r="AV105" s="118">
        <v>1</v>
      </c>
      <c r="AW105" s="140">
        <v>1</v>
      </c>
      <c r="AX105" s="90" t="s">
        <v>6</v>
      </c>
      <c r="AY105" s="118">
        <v>0.06</v>
      </c>
      <c r="AZ105" s="118">
        <v>0.03</v>
      </c>
      <c r="BA105" s="118">
        <v>0.06</v>
      </c>
      <c r="BB105" s="118">
        <v>8.5999999999999993E-2</v>
      </c>
      <c r="BC105" s="118">
        <v>0.13800000000000001</v>
      </c>
      <c r="BD105" s="118"/>
      <c r="BE105" s="118">
        <v>0.06</v>
      </c>
      <c r="BF105" s="118">
        <v>0.06</v>
      </c>
      <c r="BG105" s="118">
        <v>0.16</v>
      </c>
      <c r="BH105" s="140">
        <v>1.2E-2</v>
      </c>
    </row>
    <row r="106" spans="2:60" s="88" customFormat="1" ht="12" x14ac:dyDescent="0.2">
      <c r="B106" s="10"/>
      <c r="D106" s="95" t="s">
        <v>3</v>
      </c>
      <c r="E106" s="86" t="s">
        <v>44</v>
      </c>
      <c r="F106" s="101">
        <v>294430</v>
      </c>
      <c r="G106" s="101">
        <v>614315</v>
      </c>
      <c r="H106" s="101">
        <v>323052</v>
      </c>
      <c r="I106" s="101">
        <v>157229</v>
      </c>
      <c r="J106" s="101">
        <v>52516</v>
      </c>
      <c r="K106" s="101" t="s">
        <v>49</v>
      </c>
      <c r="L106" s="101">
        <v>273222</v>
      </c>
      <c r="M106" s="101">
        <v>167951</v>
      </c>
      <c r="N106" s="101">
        <v>44008</v>
      </c>
      <c r="O106" s="137">
        <v>1929498</v>
      </c>
      <c r="P106" s="86" t="s">
        <v>44</v>
      </c>
      <c r="Q106" s="119">
        <v>6.2</v>
      </c>
      <c r="R106" s="119">
        <v>4.3</v>
      </c>
      <c r="S106" s="119">
        <v>5.7</v>
      </c>
      <c r="T106" s="119">
        <v>8</v>
      </c>
      <c r="U106" s="119">
        <v>14</v>
      </c>
      <c r="V106" s="119"/>
      <c r="W106" s="119">
        <v>6.2</v>
      </c>
      <c r="X106" s="119">
        <v>8</v>
      </c>
      <c r="Y106" s="119">
        <v>15.6</v>
      </c>
      <c r="Z106" s="138">
        <v>2.4</v>
      </c>
      <c r="AB106" s="86" t="s">
        <v>44</v>
      </c>
      <c r="AC106" s="120">
        <v>36509.32</v>
      </c>
      <c r="AD106" s="120">
        <v>52831.09</v>
      </c>
      <c r="AE106" s="120">
        <v>36827.928</v>
      </c>
      <c r="AF106" s="120">
        <v>25156.639999999999</v>
      </c>
      <c r="AG106" s="120">
        <v>14704.48</v>
      </c>
      <c r="AH106" s="120"/>
      <c r="AI106" s="120">
        <v>33879.528000000006</v>
      </c>
      <c r="AJ106" s="120">
        <v>26872.16</v>
      </c>
      <c r="AK106" s="120">
        <v>13730.495999999999</v>
      </c>
      <c r="AL106" s="139">
        <v>92615.90400000001</v>
      </c>
      <c r="AM106" s="86" t="s">
        <v>44</v>
      </c>
      <c r="AN106" s="118">
        <v>0.20882049012494619</v>
      </c>
      <c r="AO106" s="118">
        <v>0.20793462962950426</v>
      </c>
      <c r="AP106" s="118">
        <v>0.23701697223239185</v>
      </c>
      <c r="AQ106" s="118">
        <v>0.24877888237872289</v>
      </c>
      <c r="AR106" s="118">
        <v>0.26255111937686854</v>
      </c>
      <c r="AS106" s="118"/>
      <c r="AT106" s="118">
        <v>0.19699243024527621</v>
      </c>
      <c r="AU106" s="118">
        <v>0.1462544455165159</v>
      </c>
      <c r="AV106" s="118">
        <v>0.28672882338760647</v>
      </c>
      <c r="AW106" s="140">
        <v>0.20843772334565416</v>
      </c>
      <c r="AX106" s="86" t="s">
        <v>44</v>
      </c>
      <c r="AY106" s="118">
        <v>2.5893740775493331E-2</v>
      </c>
      <c r="AZ106" s="118">
        <v>1.7882378148137364E-2</v>
      </c>
      <c r="BA106" s="118">
        <v>2.7019934834492672E-2</v>
      </c>
      <c r="BB106" s="118">
        <v>3.9804621180595662E-2</v>
      </c>
      <c r="BC106" s="118">
        <v>7.3514313425523184E-2</v>
      </c>
      <c r="BD106" s="118"/>
      <c r="BE106" s="118">
        <v>2.442706135041425E-2</v>
      </c>
      <c r="BF106" s="118">
        <v>2.3400711282642542E-2</v>
      </c>
      <c r="BG106" s="118">
        <v>8.9459392896933207E-2</v>
      </c>
      <c r="BH106" s="140">
        <v>1.0005010720591399E-2</v>
      </c>
    </row>
    <row r="107" spans="2:60" s="88" customFormat="1" ht="12" x14ac:dyDescent="0.2">
      <c r="B107" s="10"/>
      <c r="D107" s="95" t="s">
        <v>3</v>
      </c>
      <c r="E107" s="86" t="s">
        <v>45</v>
      </c>
      <c r="F107" s="101">
        <v>665897</v>
      </c>
      <c r="G107" s="101">
        <v>1384503</v>
      </c>
      <c r="H107" s="101">
        <v>702254</v>
      </c>
      <c r="I107" s="101">
        <v>307877</v>
      </c>
      <c r="J107" s="101">
        <v>96452</v>
      </c>
      <c r="K107" s="101" t="s">
        <v>49</v>
      </c>
      <c r="L107" s="101">
        <v>489716</v>
      </c>
      <c r="M107" s="101">
        <v>450148</v>
      </c>
      <c r="N107" s="101">
        <v>69832</v>
      </c>
      <c r="O107" s="137">
        <v>4169779</v>
      </c>
      <c r="P107" s="86" t="s">
        <v>45</v>
      </c>
      <c r="Q107" s="119">
        <v>4.3</v>
      </c>
      <c r="R107" s="119">
        <v>3</v>
      </c>
      <c r="S107" s="119">
        <v>4.3</v>
      </c>
      <c r="T107" s="119">
        <v>5.7</v>
      </c>
      <c r="U107" s="119">
        <v>10.1</v>
      </c>
      <c r="V107" s="119"/>
      <c r="W107" s="119">
        <v>4.5999999999999996</v>
      </c>
      <c r="X107" s="119">
        <v>4.5999999999999996</v>
      </c>
      <c r="Y107" s="119">
        <v>12.3</v>
      </c>
      <c r="Z107" s="138">
        <v>1.2</v>
      </c>
      <c r="AB107" s="86" t="s">
        <v>45</v>
      </c>
      <c r="AC107" s="120">
        <v>57267.142</v>
      </c>
      <c r="AD107" s="120">
        <v>83070.179999999993</v>
      </c>
      <c r="AE107" s="120">
        <v>60393.843999999997</v>
      </c>
      <c r="AF107" s="120">
        <v>35097.978000000003</v>
      </c>
      <c r="AG107" s="120">
        <v>19483.304</v>
      </c>
      <c r="AH107" s="120"/>
      <c r="AI107" s="120">
        <v>45053.871999999996</v>
      </c>
      <c r="AJ107" s="120">
        <v>41413.615999999995</v>
      </c>
      <c r="AK107" s="120">
        <v>17178.672000000002</v>
      </c>
      <c r="AL107" s="139">
        <v>100074.696</v>
      </c>
      <c r="AM107" s="86" t="s">
        <v>45</v>
      </c>
      <c r="AN107" s="118">
        <v>0.47227842921146379</v>
      </c>
      <c r="AO107" s="118">
        <v>0.46862947921821468</v>
      </c>
      <c r="AP107" s="118">
        <v>0.51523010790239998</v>
      </c>
      <c r="AQ107" s="118">
        <v>0.48714483950234411</v>
      </c>
      <c r="AR107" s="118">
        <v>0.48220695723470419</v>
      </c>
      <c r="AS107" s="118"/>
      <c r="AT107" s="118">
        <v>0.35308410365927956</v>
      </c>
      <c r="AU107" s="118">
        <v>0.39199615447582092</v>
      </c>
      <c r="AV107" s="118">
        <v>0.45498198497553477</v>
      </c>
      <c r="AW107" s="140">
        <v>0.45044837652825681</v>
      </c>
      <c r="AX107" s="86" t="s">
        <v>45</v>
      </c>
      <c r="AY107" s="118">
        <v>4.061594491218589E-2</v>
      </c>
      <c r="AZ107" s="118">
        <v>2.8117768753092881E-2</v>
      </c>
      <c r="BA107" s="118">
        <v>4.4309789279606396E-2</v>
      </c>
      <c r="BB107" s="118">
        <v>5.5534511703267231E-2</v>
      </c>
      <c r="BC107" s="118">
        <v>9.7405805361410247E-2</v>
      </c>
      <c r="BD107" s="118"/>
      <c r="BE107" s="118">
        <v>3.248373753665372E-2</v>
      </c>
      <c r="BF107" s="118">
        <v>3.6063646211775519E-2</v>
      </c>
      <c r="BG107" s="118">
        <v>0.11192556830398155</v>
      </c>
      <c r="BH107" s="140">
        <v>1.0810761036678163E-2</v>
      </c>
    </row>
    <row r="108" spans="2:60" s="88" customFormat="1" ht="12" x14ac:dyDescent="0.2">
      <c r="B108" s="10"/>
      <c r="D108" s="95" t="s">
        <v>3</v>
      </c>
      <c r="E108" s="86" t="s">
        <v>46</v>
      </c>
      <c r="F108" s="101">
        <v>449640</v>
      </c>
      <c r="G108" s="101">
        <v>955548</v>
      </c>
      <c r="H108" s="101">
        <v>337685</v>
      </c>
      <c r="I108" s="101">
        <v>166897</v>
      </c>
      <c r="J108" s="101">
        <v>51054</v>
      </c>
      <c r="K108" s="101" t="s">
        <v>49</v>
      </c>
      <c r="L108" s="101">
        <v>624029</v>
      </c>
      <c r="M108" s="101">
        <v>530249</v>
      </c>
      <c r="N108" s="101">
        <v>39643</v>
      </c>
      <c r="O108" s="137">
        <v>3157675</v>
      </c>
      <c r="P108" s="86" t="s">
        <v>46</v>
      </c>
      <c r="Q108" s="119">
        <v>4.9000000000000004</v>
      </c>
      <c r="R108" s="119">
        <v>3.5</v>
      </c>
      <c r="S108" s="119">
        <v>5.7</v>
      </c>
      <c r="T108" s="119">
        <v>8</v>
      </c>
      <c r="U108" s="119">
        <v>14</v>
      </c>
      <c r="V108" s="119"/>
      <c r="W108" s="119">
        <v>4.3</v>
      </c>
      <c r="X108" s="119">
        <v>4.3</v>
      </c>
      <c r="Y108" s="119">
        <v>16.7</v>
      </c>
      <c r="Z108" s="138">
        <v>1.5</v>
      </c>
      <c r="AB108" s="86" t="s">
        <v>46</v>
      </c>
      <c r="AC108" s="120">
        <v>44064.72</v>
      </c>
      <c r="AD108" s="120">
        <v>66888.36</v>
      </c>
      <c r="AE108" s="120">
        <v>38496.089999999997</v>
      </c>
      <c r="AF108" s="120">
        <v>26703.52</v>
      </c>
      <c r="AG108" s="120">
        <v>14295.12</v>
      </c>
      <c r="AH108" s="120"/>
      <c r="AI108" s="120">
        <v>53666.493999999992</v>
      </c>
      <c r="AJ108" s="120">
        <v>45601.413999999997</v>
      </c>
      <c r="AK108" s="120">
        <v>13240.761999999999</v>
      </c>
      <c r="AL108" s="139">
        <v>94730.25</v>
      </c>
      <c r="AM108" s="86" t="s">
        <v>46</v>
      </c>
      <c r="AN108" s="118">
        <v>0.31890108066359002</v>
      </c>
      <c r="AO108" s="118">
        <v>0.32343589115228105</v>
      </c>
      <c r="AP108" s="118">
        <v>0.2477529198652082</v>
      </c>
      <c r="AQ108" s="118">
        <v>0.26407627811893297</v>
      </c>
      <c r="AR108" s="118">
        <v>0.25524192338842727</v>
      </c>
      <c r="AS108" s="118"/>
      <c r="AT108" s="118">
        <v>0.44992346609544426</v>
      </c>
      <c r="AU108" s="118">
        <v>0.46174940000766318</v>
      </c>
      <c r="AV108" s="118">
        <v>0.25828919163685882</v>
      </c>
      <c r="AW108" s="140">
        <v>0.341113900126089</v>
      </c>
      <c r="AX108" s="86" t="s">
        <v>46</v>
      </c>
      <c r="AY108" s="118">
        <v>3.1252305905031828E-2</v>
      </c>
      <c r="AZ108" s="118">
        <v>2.2640512380659672E-2</v>
      </c>
      <c r="BA108" s="118">
        <v>2.8243832864633736E-2</v>
      </c>
      <c r="BB108" s="118">
        <v>4.2252204499029278E-2</v>
      </c>
      <c r="BC108" s="118">
        <v>7.1467738548759638E-2</v>
      </c>
      <c r="BD108" s="118"/>
      <c r="BE108" s="118">
        <v>3.8693418084208203E-2</v>
      </c>
      <c r="BF108" s="118">
        <v>3.9710448400659029E-2</v>
      </c>
      <c r="BG108" s="118">
        <v>8.6268590006710846E-2</v>
      </c>
      <c r="BH108" s="140">
        <v>1.023341700378267E-2</v>
      </c>
    </row>
    <row r="109" spans="2:60" s="88" customFormat="1" ht="12" x14ac:dyDescent="0.2">
      <c r="B109" s="10"/>
      <c r="D109" s="95" t="s">
        <v>40</v>
      </c>
      <c r="E109" s="90" t="s">
        <v>6</v>
      </c>
      <c r="F109" s="130">
        <v>821986</v>
      </c>
      <c r="G109" s="130">
        <v>1405853</v>
      </c>
      <c r="H109" s="130">
        <v>808778</v>
      </c>
      <c r="I109" s="130">
        <v>380321</v>
      </c>
      <c r="J109" s="130">
        <v>119514</v>
      </c>
      <c r="K109" s="130" t="s">
        <v>49</v>
      </c>
      <c r="L109" s="130">
        <v>756161</v>
      </c>
      <c r="M109" s="130">
        <v>508068</v>
      </c>
      <c r="N109" s="130">
        <v>52611</v>
      </c>
      <c r="O109" s="137">
        <v>4856183</v>
      </c>
      <c r="P109" s="90" t="s">
        <v>6</v>
      </c>
      <c r="Q109" s="131">
        <v>2.2000000000000002</v>
      </c>
      <c r="R109" s="131">
        <v>1.8</v>
      </c>
      <c r="S109" s="131">
        <v>2.2000000000000002</v>
      </c>
      <c r="T109" s="131">
        <v>3.3</v>
      </c>
      <c r="U109" s="131">
        <v>6.3</v>
      </c>
      <c r="V109" s="131"/>
      <c r="W109" s="131">
        <v>2.2000000000000002</v>
      </c>
      <c r="X109" s="131">
        <v>2.7</v>
      </c>
      <c r="Y109" s="131">
        <v>8.9</v>
      </c>
      <c r="Z109" s="138">
        <v>0.5</v>
      </c>
      <c r="AB109" s="90" t="s">
        <v>6</v>
      </c>
      <c r="AC109" s="120">
        <v>36167.384000000005</v>
      </c>
      <c r="AD109" s="120">
        <v>50610.707999999999</v>
      </c>
      <c r="AE109" s="120">
        <v>35586.232000000004</v>
      </c>
      <c r="AF109" s="120">
        <v>25101.186000000002</v>
      </c>
      <c r="AG109" s="120">
        <v>15058.763999999999</v>
      </c>
      <c r="AH109" s="120"/>
      <c r="AI109" s="120">
        <v>33271.084000000003</v>
      </c>
      <c r="AJ109" s="120">
        <v>27435.672000000002</v>
      </c>
      <c r="AK109" s="120">
        <v>9364.7579999999998</v>
      </c>
      <c r="AL109" s="139">
        <v>48561.83</v>
      </c>
      <c r="AM109" s="90" t="s">
        <v>6</v>
      </c>
      <c r="AN109" s="118">
        <v>1</v>
      </c>
      <c r="AO109" s="118">
        <v>1</v>
      </c>
      <c r="AP109" s="118">
        <v>1</v>
      </c>
      <c r="AQ109" s="118">
        <v>1</v>
      </c>
      <c r="AR109" s="118">
        <v>1</v>
      </c>
      <c r="AS109" s="118"/>
      <c r="AT109" s="118">
        <v>1</v>
      </c>
      <c r="AU109" s="118">
        <v>1</v>
      </c>
      <c r="AV109" s="118">
        <v>1</v>
      </c>
      <c r="AW109" s="140">
        <v>1</v>
      </c>
      <c r="AX109" s="90" t="s">
        <v>6</v>
      </c>
      <c r="AY109" s="118">
        <v>4.4000000000000004E-2</v>
      </c>
      <c r="AZ109" s="118">
        <v>3.6000000000000004E-2</v>
      </c>
      <c r="BA109" s="118">
        <v>4.4000000000000004E-2</v>
      </c>
      <c r="BB109" s="118">
        <v>6.6000000000000003E-2</v>
      </c>
      <c r="BC109" s="118">
        <v>0.126</v>
      </c>
      <c r="BD109" s="118"/>
      <c r="BE109" s="118">
        <v>4.4000000000000004E-2</v>
      </c>
      <c r="BF109" s="118">
        <v>5.4000000000000006E-2</v>
      </c>
      <c r="BG109" s="118">
        <v>0.17800000000000002</v>
      </c>
      <c r="BH109" s="140">
        <v>0.01</v>
      </c>
    </row>
    <row r="110" spans="2:60" s="88" customFormat="1" ht="12" x14ac:dyDescent="0.2">
      <c r="B110" s="10"/>
      <c r="D110" s="95" t="s">
        <v>40</v>
      </c>
      <c r="E110" s="86" t="s">
        <v>44</v>
      </c>
      <c r="F110" s="101">
        <v>75813</v>
      </c>
      <c r="G110" s="101">
        <v>148983</v>
      </c>
      <c r="H110" s="101">
        <v>82770</v>
      </c>
      <c r="I110" s="101">
        <v>39417</v>
      </c>
      <c r="J110" s="101">
        <v>14124</v>
      </c>
      <c r="K110" s="101" t="s">
        <v>49</v>
      </c>
      <c r="L110" s="101">
        <v>63251</v>
      </c>
      <c r="M110" s="101">
        <v>38933</v>
      </c>
      <c r="N110" s="101">
        <v>7471</v>
      </c>
      <c r="O110" s="137">
        <v>471298</v>
      </c>
      <c r="P110" s="86" t="s">
        <v>44</v>
      </c>
      <c r="Q110" s="119">
        <v>7.2</v>
      </c>
      <c r="R110" s="119">
        <v>5.6</v>
      </c>
      <c r="S110" s="119">
        <v>7</v>
      </c>
      <c r="T110" s="119">
        <v>10.6</v>
      </c>
      <c r="U110" s="119">
        <v>16.8</v>
      </c>
      <c r="V110" s="119"/>
      <c r="W110" s="119">
        <v>8.1</v>
      </c>
      <c r="X110" s="119">
        <v>10.6</v>
      </c>
      <c r="Y110" s="119">
        <v>23.8</v>
      </c>
      <c r="Z110" s="138">
        <v>2.9</v>
      </c>
      <c r="AB110" s="86" t="s">
        <v>44</v>
      </c>
      <c r="AC110" s="120">
        <v>10917.072</v>
      </c>
      <c r="AD110" s="120">
        <v>16686.095999999998</v>
      </c>
      <c r="AE110" s="120">
        <v>11587.8</v>
      </c>
      <c r="AF110" s="120">
        <v>8356.4040000000005</v>
      </c>
      <c r="AG110" s="120">
        <v>4745.6640000000007</v>
      </c>
      <c r="AH110" s="120"/>
      <c r="AI110" s="120">
        <v>10246.662</v>
      </c>
      <c r="AJ110" s="120">
        <v>8253.7960000000003</v>
      </c>
      <c r="AK110" s="120">
        <v>3556.1960000000004</v>
      </c>
      <c r="AL110" s="139">
        <v>27335.284</v>
      </c>
      <c r="AM110" s="86" t="s">
        <v>44</v>
      </c>
      <c r="AN110" s="118">
        <v>9.2231497860060879E-2</v>
      </c>
      <c r="AO110" s="118">
        <v>0.10597338413048875</v>
      </c>
      <c r="AP110" s="118">
        <v>0.10233957896975437</v>
      </c>
      <c r="AQ110" s="118">
        <v>0.10364139766144914</v>
      </c>
      <c r="AR110" s="118">
        <v>0.11817862342487073</v>
      </c>
      <c r="AS110" s="118"/>
      <c r="AT110" s="118">
        <v>8.3647530089491523E-2</v>
      </c>
      <c r="AU110" s="118">
        <v>7.6629506286560067E-2</v>
      </c>
      <c r="AV110" s="118">
        <v>0.14200452376879361</v>
      </c>
      <c r="AW110" s="140">
        <v>9.7051120190487061E-2</v>
      </c>
      <c r="AX110" s="86" t="s">
        <v>44</v>
      </c>
      <c r="AY110" s="118">
        <v>1.3281335691848768E-2</v>
      </c>
      <c r="AZ110" s="118">
        <v>1.186901902261474E-2</v>
      </c>
      <c r="BA110" s="118">
        <v>1.4327541055765614E-2</v>
      </c>
      <c r="BB110" s="118">
        <v>2.1971976304227217E-2</v>
      </c>
      <c r="BC110" s="118">
        <v>3.9708017470756564E-2</v>
      </c>
      <c r="BD110" s="118"/>
      <c r="BE110" s="118">
        <v>1.3550899874497625E-2</v>
      </c>
      <c r="BF110" s="118">
        <v>1.6245455332750732E-2</v>
      </c>
      <c r="BG110" s="118">
        <v>6.7594153313945748E-2</v>
      </c>
      <c r="BH110" s="140">
        <v>5.6289649710482489E-3</v>
      </c>
    </row>
    <row r="111" spans="2:60" s="88" customFormat="1" ht="12" x14ac:dyDescent="0.2">
      <c r="B111" s="10"/>
      <c r="D111" s="95" t="s">
        <v>40</v>
      </c>
      <c r="E111" s="86" t="s">
        <v>45</v>
      </c>
      <c r="F111" s="101">
        <v>470041</v>
      </c>
      <c r="G111" s="101">
        <v>799347</v>
      </c>
      <c r="H111" s="101">
        <v>485700</v>
      </c>
      <c r="I111" s="101">
        <v>221956</v>
      </c>
      <c r="J111" s="101">
        <v>68548</v>
      </c>
      <c r="K111" s="101" t="s">
        <v>49</v>
      </c>
      <c r="L111" s="101">
        <v>352190</v>
      </c>
      <c r="M111" s="101">
        <v>236144</v>
      </c>
      <c r="N111" s="101">
        <v>29831</v>
      </c>
      <c r="O111" s="137">
        <v>2665553</v>
      </c>
      <c r="P111" s="86" t="s">
        <v>45</v>
      </c>
      <c r="Q111" s="119">
        <v>2.9</v>
      </c>
      <c r="R111" s="119">
        <v>2.2000000000000002</v>
      </c>
      <c r="S111" s="119">
        <v>2.9</v>
      </c>
      <c r="T111" s="119">
        <v>4.4000000000000004</v>
      </c>
      <c r="U111" s="119">
        <v>7.8</v>
      </c>
      <c r="V111" s="119"/>
      <c r="W111" s="119">
        <v>3.3</v>
      </c>
      <c r="X111" s="119">
        <v>4.4000000000000004</v>
      </c>
      <c r="Y111" s="119">
        <v>12.6</v>
      </c>
      <c r="Z111" s="138">
        <v>1.1000000000000001</v>
      </c>
      <c r="AB111" s="86" t="s">
        <v>45</v>
      </c>
      <c r="AC111" s="120">
        <v>27262.377999999997</v>
      </c>
      <c r="AD111" s="120">
        <v>35171.268000000004</v>
      </c>
      <c r="AE111" s="120">
        <v>28170.6</v>
      </c>
      <c r="AF111" s="120">
        <v>19532.128000000001</v>
      </c>
      <c r="AG111" s="120">
        <v>10693.488000000001</v>
      </c>
      <c r="AH111" s="120"/>
      <c r="AI111" s="120">
        <v>23244.54</v>
      </c>
      <c r="AJ111" s="120">
        <v>20780.672000000002</v>
      </c>
      <c r="AK111" s="120">
        <v>7517.4119999999994</v>
      </c>
      <c r="AL111" s="139">
        <v>58642.166000000005</v>
      </c>
      <c r="AM111" s="86" t="s">
        <v>45</v>
      </c>
      <c r="AN111" s="118">
        <v>0.57183577335867031</v>
      </c>
      <c r="AO111" s="118">
        <v>0.56858505121090186</v>
      </c>
      <c r="AP111" s="118">
        <v>0.60053562287797146</v>
      </c>
      <c r="AQ111" s="118">
        <v>0.5836017469453435</v>
      </c>
      <c r="AR111" s="118">
        <v>0.5735562360894958</v>
      </c>
      <c r="AS111" s="118"/>
      <c r="AT111" s="118">
        <v>0.46576059860267854</v>
      </c>
      <c r="AU111" s="118">
        <v>0.46478817796043048</v>
      </c>
      <c r="AV111" s="118">
        <v>0.56701070118416297</v>
      </c>
      <c r="AW111" s="140">
        <v>0.54889879561787525</v>
      </c>
      <c r="AX111" s="86" t="s">
        <v>45</v>
      </c>
      <c r="AY111" s="118">
        <v>3.3166474854802876E-2</v>
      </c>
      <c r="AZ111" s="118">
        <v>2.5017742253279684E-2</v>
      </c>
      <c r="BA111" s="118">
        <v>3.4831066126922348E-2</v>
      </c>
      <c r="BB111" s="118">
        <v>5.135695373119023E-2</v>
      </c>
      <c r="BC111" s="118">
        <v>8.9474772829961344E-2</v>
      </c>
      <c r="BD111" s="118"/>
      <c r="BE111" s="118">
        <v>3.0740199507776782E-2</v>
      </c>
      <c r="BF111" s="118">
        <v>4.0901359660517889E-2</v>
      </c>
      <c r="BG111" s="118">
        <v>0.14288669669840906</v>
      </c>
      <c r="BH111" s="140">
        <v>1.2075773503593257E-2</v>
      </c>
    </row>
    <row r="112" spans="2:60" s="88" customFormat="1" ht="12" x14ac:dyDescent="0.2">
      <c r="B112" s="10"/>
      <c r="D112" s="95" t="s">
        <v>40</v>
      </c>
      <c r="E112" s="86" t="s">
        <v>46</v>
      </c>
      <c r="F112" s="101">
        <v>276132</v>
      </c>
      <c r="G112" s="101">
        <v>457523</v>
      </c>
      <c r="H112" s="101">
        <v>240308</v>
      </c>
      <c r="I112" s="101">
        <v>118948</v>
      </c>
      <c r="J112" s="101">
        <v>36842</v>
      </c>
      <c r="K112" s="101" t="s">
        <v>49</v>
      </c>
      <c r="L112" s="101">
        <v>340720</v>
      </c>
      <c r="M112" s="101">
        <v>232991</v>
      </c>
      <c r="N112" s="101">
        <v>15309</v>
      </c>
      <c r="O112" s="137">
        <v>1719332</v>
      </c>
      <c r="P112" s="86" t="s">
        <v>46</v>
      </c>
      <c r="Q112" s="119">
        <v>3.9</v>
      </c>
      <c r="R112" s="119">
        <v>2.9</v>
      </c>
      <c r="S112" s="119">
        <v>4.4000000000000004</v>
      </c>
      <c r="T112" s="119">
        <v>6.3</v>
      </c>
      <c r="U112" s="119">
        <v>10.6</v>
      </c>
      <c r="V112" s="119"/>
      <c r="W112" s="119">
        <v>3.5</v>
      </c>
      <c r="X112" s="119">
        <v>4.4000000000000004</v>
      </c>
      <c r="Y112" s="119">
        <v>16.2</v>
      </c>
      <c r="Z112" s="138">
        <v>1.4</v>
      </c>
      <c r="AB112" s="86" t="s">
        <v>46</v>
      </c>
      <c r="AC112" s="120">
        <v>21538.296000000002</v>
      </c>
      <c r="AD112" s="120">
        <v>26536.333999999999</v>
      </c>
      <c r="AE112" s="120">
        <v>21147.104000000003</v>
      </c>
      <c r="AF112" s="120">
        <v>14987.448</v>
      </c>
      <c r="AG112" s="120">
        <v>7810.5039999999999</v>
      </c>
      <c r="AH112" s="120"/>
      <c r="AI112" s="120">
        <v>23850.400000000001</v>
      </c>
      <c r="AJ112" s="120">
        <v>20503.208000000002</v>
      </c>
      <c r="AK112" s="120">
        <v>4960.116</v>
      </c>
      <c r="AL112" s="139">
        <v>48141.295999999995</v>
      </c>
      <c r="AM112" s="86" t="s">
        <v>46</v>
      </c>
      <c r="AN112" s="118">
        <v>0.33593272878126879</v>
      </c>
      <c r="AO112" s="118">
        <v>0.32544156465860941</v>
      </c>
      <c r="AP112" s="118">
        <v>0.29712479815227416</v>
      </c>
      <c r="AQ112" s="118">
        <v>0.3127568553932073</v>
      </c>
      <c r="AR112" s="118">
        <v>0.30826514048563347</v>
      </c>
      <c r="AS112" s="118"/>
      <c r="AT112" s="118">
        <v>0.45059187130782996</v>
      </c>
      <c r="AU112" s="118">
        <v>0.45858231575300945</v>
      </c>
      <c r="AV112" s="118">
        <v>0.2909847750470434</v>
      </c>
      <c r="AW112" s="140">
        <v>0.35405008419163775</v>
      </c>
      <c r="AX112" s="86" t="s">
        <v>46</v>
      </c>
      <c r="AY112" s="118">
        <v>2.6202752844938962E-2</v>
      </c>
      <c r="AZ112" s="118">
        <v>1.8875610750199345E-2</v>
      </c>
      <c r="BA112" s="118">
        <v>2.614698223740013E-2</v>
      </c>
      <c r="BB112" s="118">
        <v>3.9407363779544118E-2</v>
      </c>
      <c r="BC112" s="118">
        <v>6.5352209782954293E-2</v>
      </c>
      <c r="BD112" s="118"/>
      <c r="BE112" s="118">
        <v>3.1541430991548096E-2</v>
      </c>
      <c r="BF112" s="118">
        <v>4.0355243786264837E-2</v>
      </c>
      <c r="BG112" s="118">
        <v>9.4279067115242046E-2</v>
      </c>
      <c r="BH112" s="140">
        <v>9.9134023573658556E-3</v>
      </c>
    </row>
    <row r="113" spans="2:60" s="88" customFormat="1" ht="12" x14ac:dyDescent="0.2">
      <c r="B113" s="10"/>
      <c r="D113" s="95" t="s">
        <v>41</v>
      </c>
      <c r="E113" s="90" t="s">
        <v>6</v>
      </c>
      <c r="F113" s="130">
        <v>4305924</v>
      </c>
      <c r="G113" s="130">
        <v>9129290</v>
      </c>
      <c r="H113" s="130">
        <v>3879194</v>
      </c>
      <c r="I113" s="130">
        <v>1807490</v>
      </c>
      <c r="J113" s="130">
        <v>532729</v>
      </c>
      <c r="K113" s="130">
        <v>26059</v>
      </c>
      <c r="L113" s="130">
        <v>4697168</v>
      </c>
      <c r="M113" s="130">
        <v>3530277</v>
      </c>
      <c r="N113" s="130">
        <v>502881</v>
      </c>
      <c r="O113" s="137">
        <v>28411012</v>
      </c>
      <c r="P113" s="90" t="s">
        <v>6</v>
      </c>
      <c r="Q113" s="131">
        <v>1.4</v>
      </c>
      <c r="R113" s="131">
        <v>0.8</v>
      </c>
      <c r="S113" s="131">
        <v>1.6</v>
      </c>
      <c r="T113" s="131">
        <v>2.2999999999999998</v>
      </c>
      <c r="U113" s="131">
        <v>4</v>
      </c>
      <c r="V113" s="131">
        <v>18.100000000000001</v>
      </c>
      <c r="W113" s="131">
        <v>1.4</v>
      </c>
      <c r="X113" s="131">
        <v>1.6</v>
      </c>
      <c r="Y113" s="131">
        <v>4</v>
      </c>
      <c r="Z113" s="138">
        <v>0.6</v>
      </c>
      <c r="AB113" s="90" t="s">
        <v>6</v>
      </c>
      <c r="AC113" s="120">
        <v>120565.87199999999</v>
      </c>
      <c r="AD113" s="120">
        <v>146068.64000000001</v>
      </c>
      <c r="AE113" s="120">
        <v>124134.20800000001</v>
      </c>
      <c r="AF113" s="120">
        <v>83144.539999999994</v>
      </c>
      <c r="AG113" s="120">
        <v>42618.32</v>
      </c>
      <c r="AH113" s="120">
        <v>9433.3580000000002</v>
      </c>
      <c r="AI113" s="120">
        <v>131520.704</v>
      </c>
      <c r="AJ113" s="120">
        <v>112968.864</v>
      </c>
      <c r="AK113" s="120">
        <v>40230.480000000003</v>
      </c>
      <c r="AL113" s="139">
        <v>340932.14399999997</v>
      </c>
      <c r="AM113" s="90" t="s">
        <v>6</v>
      </c>
      <c r="AN113" s="118">
        <v>1</v>
      </c>
      <c r="AO113" s="118">
        <v>1</v>
      </c>
      <c r="AP113" s="118">
        <v>1</v>
      </c>
      <c r="AQ113" s="118">
        <v>1</v>
      </c>
      <c r="AR113" s="118">
        <v>1</v>
      </c>
      <c r="AS113" s="118">
        <v>1</v>
      </c>
      <c r="AT113" s="118">
        <v>1</v>
      </c>
      <c r="AU113" s="118">
        <v>1</v>
      </c>
      <c r="AV113" s="118">
        <v>1</v>
      </c>
      <c r="AW113" s="140">
        <v>1</v>
      </c>
      <c r="AX113" s="90" t="s">
        <v>6</v>
      </c>
      <c r="AY113" s="118">
        <v>2.7999999999999997E-2</v>
      </c>
      <c r="AZ113" s="118">
        <v>1.6E-2</v>
      </c>
      <c r="BA113" s="118">
        <v>3.2000000000000001E-2</v>
      </c>
      <c r="BB113" s="118">
        <v>4.5999999999999999E-2</v>
      </c>
      <c r="BC113" s="118">
        <v>0.08</v>
      </c>
      <c r="BD113" s="118"/>
      <c r="BE113" s="118">
        <v>2.7999999999999997E-2</v>
      </c>
      <c r="BF113" s="118">
        <v>3.2000000000000001E-2</v>
      </c>
      <c r="BG113" s="118">
        <v>0.08</v>
      </c>
      <c r="BH113" s="140">
        <v>1.2E-2</v>
      </c>
    </row>
    <row r="114" spans="2:60" s="88" customFormat="1" ht="12" x14ac:dyDescent="0.2">
      <c r="B114" s="10"/>
      <c r="D114" s="95" t="s">
        <v>41</v>
      </c>
      <c r="E114" s="86" t="s">
        <v>44</v>
      </c>
      <c r="F114" s="101">
        <v>787798</v>
      </c>
      <c r="G114" s="101">
        <v>1717039</v>
      </c>
      <c r="H114" s="101">
        <v>812430</v>
      </c>
      <c r="I114" s="101">
        <v>393062</v>
      </c>
      <c r="J114" s="101">
        <v>124524</v>
      </c>
      <c r="K114" s="101"/>
      <c r="L114" s="101">
        <v>839179</v>
      </c>
      <c r="M114" s="101">
        <v>469888</v>
      </c>
      <c r="N114" s="101">
        <v>140230</v>
      </c>
      <c r="O114" s="137">
        <v>5291814</v>
      </c>
      <c r="P114" s="86" t="s">
        <v>44</v>
      </c>
      <c r="Q114" s="119">
        <v>3.3</v>
      </c>
      <c r="R114" s="119">
        <v>2.2999999999999998</v>
      </c>
      <c r="S114" s="119">
        <v>3.3</v>
      </c>
      <c r="T114" s="119">
        <v>4.8</v>
      </c>
      <c r="U114" s="119">
        <v>8.1</v>
      </c>
      <c r="V114" s="119"/>
      <c r="W114" s="119">
        <v>3.3</v>
      </c>
      <c r="X114" s="119">
        <v>4.2</v>
      </c>
      <c r="Y114" s="119">
        <v>8.1</v>
      </c>
      <c r="Z114" s="138">
        <v>1.2</v>
      </c>
      <c r="AB114" s="86" t="s">
        <v>44</v>
      </c>
      <c r="AC114" s="120">
        <v>51994.667999999998</v>
      </c>
      <c r="AD114" s="120">
        <v>78983.793999999994</v>
      </c>
      <c r="AE114" s="120">
        <v>53620.38</v>
      </c>
      <c r="AF114" s="120">
        <v>37733.951999999997</v>
      </c>
      <c r="AG114" s="120">
        <v>20172.887999999999</v>
      </c>
      <c r="AH114" s="120"/>
      <c r="AI114" s="120">
        <v>55385.813999999991</v>
      </c>
      <c r="AJ114" s="120">
        <v>39470.592000000004</v>
      </c>
      <c r="AK114" s="120">
        <v>22717.26</v>
      </c>
      <c r="AL114" s="139">
        <v>127003.53599999999</v>
      </c>
      <c r="AM114" s="86" t="s">
        <v>44</v>
      </c>
      <c r="AN114" s="118">
        <v>0.18295678233057527</v>
      </c>
      <c r="AO114" s="118">
        <v>0.18808023405982283</v>
      </c>
      <c r="AP114" s="118">
        <v>0.20943268111880972</v>
      </c>
      <c r="AQ114" s="118">
        <v>0.21746289052774842</v>
      </c>
      <c r="AR114" s="118">
        <v>0.23374736498294629</v>
      </c>
      <c r="AS114" s="118"/>
      <c r="AT114" s="118">
        <v>0.17865637337221066</v>
      </c>
      <c r="AU114" s="118">
        <v>0.13310230330367845</v>
      </c>
      <c r="AV114" s="118">
        <v>0.27885324758740138</v>
      </c>
      <c r="AW114" s="140">
        <v>0.18625925750198549</v>
      </c>
      <c r="AX114" s="86" t="s">
        <v>44</v>
      </c>
      <c r="AY114" s="118">
        <v>1.2075147633817966E-2</v>
      </c>
      <c r="AZ114" s="118">
        <v>8.6516907667518496E-3</v>
      </c>
      <c r="BA114" s="118">
        <v>1.3822556953841441E-2</v>
      </c>
      <c r="BB114" s="118">
        <v>2.0876437490663848E-2</v>
      </c>
      <c r="BC114" s="118">
        <v>3.7867073127237298E-2</v>
      </c>
      <c r="BD114" s="118"/>
      <c r="BE114" s="118">
        <v>1.1791320642565904E-2</v>
      </c>
      <c r="BF114" s="118">
        <v>1.1180593477508992E-2</v>
      </c>
      <c r="BG114" s="118">
        <v>4.517422610915902E-2</v>
      </c>
      <c r="BH114" s="140">
        <v>4.4702221800476515E-3</v>
      </c>
    </row>
    <row r="115" spans="2:60" s="88" customFormat="1" ht="12" x14ac:dyDescent="0.2">
      <c r="B115" s="10"/>
      <c r="D115" s="95" t="s">
        <v>41</v>
      </c>
      <c r="E115" s="86" t="s">
        <v>45</v>
      </c>
      <c r="F115" s="101">
        <v>1662670</v>
      </c>
      <c r="G115" s="101">
        <v>3457624</v>
      </c>
      <c r="H115" s="101">
        <v>1681819</v>
      </c>
      <c r="I115" s="101">
        <v>752585</v>
      </c>
      <c r="J115" s="101">
        <v>218405</v>
      </c>
      <c r="K115" s="101"/>
      <c r="L115" s="101">
        <v>1491994</v>
      </c>
      <c r="M115" s="101">
        <v>1112575</v>
      </c>
      <c r="N115" s="101">
        <v>180905</v>
      </c>
      <c r="O115" s="137">
        <v>10567791</v>
      </c>
      <c r="P115" s="86" t="s">
        <v>45</v>
      </c>
      <c r="Q115" s="119">
        <v>2.2999999999999998</v>
      </c>
      <c r="R115" s="119">
        <v>1.6</v>
      </c>
      <c r="S115" s="119">
        <v>2.2999999999999998</v>
      </c>
      <c r="T115" s="119">
        <v>3.3</v>
      </c>
      <c r="U115" s="119">
        <v>6.4</v>
      </c>
      <c r="V115" s="119"/>
      <c r="W115" s="119">
        <v>2.8</v>
      </c>
      <c r="X115" s="119">
        <v>2.8</v>
      </c>
      <c r="Y115" s="119">
        <v>7.4</v>
      </c>
      <c r="Z115" s="138">
        <v>0.8</v>
      </c>
      <c r="AB115" s="86" t="s">
        <v>45</v>
      </c>
      <c r="AC115" s="120">
        <v>76482.819999999992</v>
      </c>
      <c r="AD115" s="120">
        <v>110643.96800000001</v>
      </c>
      <c r="AE115" s="120">
        <v>77363.673999999999</v>
      </c>
      <c r="AF115" s="120">
        <v>49670.61</v>
      </c>
      <c r="AG115" s="120">
        <v>27955.84</v>
      </c>
      <c r="AH115" s="120"/>
      <c r="AI115" s="120">
        <v>83551.66399999999</v>
      </c>
      <c r="AJ115" s="120">
        <v>62304.2</v>
      </c>
      <c r="AK115" s="120">
        <v>26773.94</v>
      </c>
      <c r="AL115" s="139">
        <v>169084.65600000002</v>
      </c>
      <c r="AM115" s="86" t="s">
        <v>45</v>
      </c>
      <c r="AN115" s="118">
        <v>0.38613547289733863</v>
      </c>
      <c r="AO115" s="118">
        <v>0.37873963911760938</v>
      </c>
      <c r="AP115" s="118">
        <v>0.43354856704769085</v>
      </c>
      <c r="AQ115" s="118">
        <v>0.41637021504959915</v>
      </c>
      <c r="AR115" s="118">
        <v>0.40997392670569838</v>
      </c>
      <c r="AS115" s="118"/>
      <c r="AT115" s="118">
        <v>0.31763692505782209</v>
      </c>
      <c r="AU115" s="118">
        <v>0.31515232374116819</v>
      </c>
      <c r="AV115" s="118">
        <v>0.35973719428652107</v>
      </c>
      <c r="AW115" s="140">
        <v>0.37196109029836738</v>
      </c>
      <c r="AX115" s="86" t="s">
        <v>45</v>
      </c>
      <c r="AY115" s="118">
        <v>1.7762231753277576E-2</v>
      </c>
      <c r="AZ115" s="118">
        <v>1.2119668451763502E-2</v>
      </c>
      <c r="BA115" s="118">
        <v>1.9943234084193778E-2</v>
      </c>
      <c r="BB115" s="118">
        <v>2.7480434193273541E-2</v>
      </c>
      <c r="BC115" s="118">
        <v>5.2476662618329402E-2</v>
      </c>
      <c r="BD115" s="118"/>
      <c r="BE115" s="118">
        <v>1.7787667803238035E-2</v>
      </c>
      <c r="BF115" s="118">
        <v>1.7648530129505416E-2</v>
      </c>
      <c r="BG115" s="118">
        <v>5.3241104754405119E-2</v>
      </c>
      <c r="BH115" s="140">
        <v>5.9513774447738791E-3</v>
      </c>
    </row>
    <row r="116" spans="2:60" s="88" customFormat="1" ht="12" x14ac:dyDescent="0.2">
      <c r="B116" s="10"/>
      <c r="D116" s="95" t="s">
        <v>41</v>
      </c>
      <c r="E116" s="86" t="s">
        <v>46</v>
      </c>
      <c r="F116" s="101">
        <v>1855456</v>
      </c>
      <c r="G116" s="101">
        <v>3954627</v>
      </c>
      <c r="H116" s="101">
        <v>1384945</v>
      </c>
      <c r="I116" s="101">
        <v>661843</v>
      </c>
      <c r="J116" s="101">
        <v>189800</v>
      </c>
      <c r="K116" s="101"/>
      <c r="L116" s="101">
        <v>2365995</v>
      </c>
      <c r="M116" s="101">
        <v>1947814</v>
      </c>
      <c r="N116" s="101">
        <v>181746</v>
      </c>
      <c r="O116" s="137">
        <v>12551407</v>
      </c>
      <c r="P116" s="86" t="s">
        <v>46</v>
      </c>
      <c r="Q116" s="119">
        <v>2.2999999999999998</v>
      </c>
      <c r="R116" s="119">
        <v>1.6</v>
      </c>
      <c r="S116" s="119">
        <v>2.8</v>
      </c>
      <c r="T116" s="119">
        <v>4</v>
      </c>
      <c r="U116" s="119">
        <v>7.4</v>
      </c>
      <c r="V116" s="119"/>
      <c r="W116" s="119">
        <v>2</v>
      </c>
      <c r="X116" s="119">
        <v>2.2999999999999998</v>
      </c>
      <c r="Y116" s="119">
        <v>7.4</v>
      </c>
      <c r="Z116" s="138">
        <v>0.6</v>
      </c>
      <c r="AB116" s="86" t="s">
        <v>46</v>
      </c>
      <c r="AC116" s="120">
        <v>85350.975999999995</v>
      </c>
      <c r="AD116" s="120">
        <v>126548.064</v>
      </c>
      <c r="AE116" s="120">
        <v>77556.919999999984</v>
      </c>
      <c r="AF116" s="120">
        <v>52947.44</v>
      </c>
      <c r="AG116" s="120">
        <v>28090.400000000001</v>
      </c>
      <c r="AH116" s="120"/>
      <c r="AI116" s="120">
        <v>94639.8</v>
      </c>
      <c r="AJ116" s="120">
        <v>89599.443999999989</v>
      </c>
      <c r="AK116" s="120">
        <v>26898.408000000003</v>
      </c>
      <c r="AL116" s="139">
        <v>150616.88399999999</v>
      </c>
      <c r="AM116" s="86" t="s">
        <v>46</v>
      </c>
      <c r="AN116" s="118">
        <v>0.4309077447720861</v>
      </c>
      <c r="AO116" s="118">
        <v>0.43318012682256779</v>
      </c>
      <c r="AP116" s="118">
        <v>0.35701875183349946</v>
      </c>
      <c r="AQ116" s="118">
        <v>0.36616689442265243</v>
      </c>
      <c r="AR116" s="118">
        <v>0.35627870831135533</v>
      </c>
      <c r="AS116" s="118"/>
      <c r="AT116" s="118">
        <v>0.50370670156996722</v>
      </c>
      <c r="AU116" s="118">
        <v>0.55174537295515336</v>
      </c>
      <c r="AV116" s="118">
        <v>0.36140955812607756</v>
      </c>
      <c r="AW116" s="140">
        <v>0.4417796521996471</v>
      </c>
      <c r="AX116" s="86" t="s">
        <v>46</v>
      </c>
      <c r="AY116" s="118">
        <v>1.982175625951596E-2</v>
      </c>
      <c r="AZ116" s="118">
        <v>1.386176405832217E-2</v>
      </c>
      <c r="BA116" s="118">
        <v>1.999305010267597E-2</v>
      </c>
      <c r="BB116" s="118">
        <v>2.9293351553812196E-2</v>
      </c>
      <c r="BC116" s="118">
        <v>5.2729248830080594E-2</v>
      </c>
      <c r="BD116" s="118"/>
      <c r="BE116" s="118">
        <v>2.014826806279869E-2</v>
      </c>
      <c r="BF116" s="118">
        <v>2.5380287155937053E-2</v>
      </c>
      <c r="BG116" s="118">
        <v>5.3488614602659482E-2</v>
      </c>
      <c r="BH116" s="140">
        <v>5.301355826395765E-3</v>
      </c>
    </row>
    <row r="117" spans="2:60" s="88" customFormat="1" ht="12" x14ac:dyDescent="0.2">
      <c r="B117" s="10"/>
      <c r="D117" s="95" t="s">
        <v>4</v>
      </c>
      <c r="E117" s="90" t="s">
        <v>6</v>
      </c>
      <c r="F117" s="130">
        <v>2105045</v>
      </c>
      <c r="G117" s="130">
        <v>4550063</v>
      </c>
      <c r="H117" s="130">
        <v>1918248</v>
      </c>
      <c r="I117" s="130">
        <v>900407</v>
      </c>
      <c r="J117" s="130">
        <v>261723</v>
      </c>
      <c r="K117" s="130">
        <v>13327</v>
      </c>
      <c r="L117" s="130">
        <v>2285422</v>
      </c>
      <c r="M117" s="130">
        <v>1739645</v>
      </c>
      <c r="N117" s="130">
        <v>263412</v>
      </c>
      <c r="O117" s="137">
        <v>14037292</v>
      </c>
      <c r="P117" s="90" t="s">
        <v>6</v>
      </c>
      <c r="Q117" s="131">
        <v>2</v>
      </c>
      <c r="R117" s="131">
        <v>1.4</v>
      </c>
      <c r="S117" s="131">
        <v>2.2999999999999998</v>
      </c>
      <c r="T117" s="131">
        <v>3.3</v>
      </c>
      <c r="U117" s="131">
        <v>5.7</v>
      </c>
      <c r="V117" s="131"/>
      <c r="W117" s="131">
        <v>2</v>
      </c>
      <c r="X117" s="131">
        <v>2.2999999999999998</v>
      </c>
      <c r="Y117" s="131">
        <v>5.7</v>
      </c>
      <c r="Z117" s="138">
        <v>0.6</v>
      </c>
      <c r="AB117" s="90" t="s">
        <v>6</v>
      </c>
      <c r="AC117" s="120">
        <v>84201.8</v>
      </c>
      <c r="AD117" s="120">
        <v>127401.76399999998</v>
      </c>
      <c r="AE117" s="120">
        <v>88239.407999999996</v>
      </c>
      <c r="AF117" s="120">
        <v>59426.861999999994</v>
      </c>
      <c r="AG117" s="120">
        <v>29836.422000000002</v>
      </c>
      <c r="AH117" s="120">
        <v>6646.1040000000003</v>
      </c>
      <c r="AI117" s="120">
        <v>91416.88</v>
      </c>
      <c r="AJ117" s="120">
        <v>80023.669999999984</v>
      </c>
      <c r="AK117" s="120">
        <v>30028.968000000004</v>
      </c>
      <c r="AL117" s="139">
        <v>168447.50399999999</v>
      </c>
      <c r="AM117" s="90" t="s">
        <v>6</v>
      </c>
      <c r="AN117" s="118">
        <v>1</v>
      </c>
      <c r="AO117" s="118">
        <v>1</v>
      </c>
      <c r="AP117" s="118">
        <v>1</v>
      </c>
      <c r="AQ117" s="118">
        <v>1</v>
      </c>
      <c r="AR117" s="118">
        <v>1</v>
      </c>
      <c r="AS117" s="118"/>
      <c r="AT117" s="118">
        <v>1</v>
      </c>
      <c r="AU117" s="118">
        <v>1</v>
      </c>
      <c r="AV117" s="118">
        <v>1</v>
      </c>
      <c r="AW117" s="140">
        <v>1</v>
      </c>
      <c r="AX117" s="90" t="s">
        <v>6</v>
      </c>
      <c r="AY117" s="118">
        <v>0.04</v>
      </c>
      <c r="AZ117" s="118">
        <v>2.7999999999999997E-2</v>
      </c>
      <c r="BA117" s="118">
        <v>4.5999999999999999E-2</v>
      </c>
      <c r="BB117" s="118">
        <v>6.6000000000000003E-2</v>
      </c>
      <c r="BC117" s="118">
        <v>0.114</v>
      </c>
      <c r="BD117" s="118"/>
      <c r="BE117" s="118">
        <v>0.04</v>
      </c>
      <c r="BF117" s="118">
        <v>4.5999999999999999E-2</v>
      </c>
      <c r="BG117" s="118">
        <v>0.114</v>
      </c>
      <c r="BH117" s="140">
        <v>1.2E-2</v>
      </c>
    </row>
    <row r="118" spans="2:60" s="88" customFormat="1" ht="12" x14ac:dyDescent="0.2">
      <c r="B118" s="10"/>
      <c r="D118" s="95" t="s">
        <v>4</v>
      </c>
      <c r="E118" s="86" t="s">
        <v>44</v>
      </c>
      <c r="F118" s="101">
        <v>426292</v>
      </c>
      <c r="G118" s="101">
        <v>985507</v>
      </c>
      <c r="H118" s="101">
        <v>443415</v>
      </c>
      <c r="I118" s="101">
        <v>220665</v>
      </c>
      <c r="J118" s="101">
        <v>66381</v>
      </c>
      <c r="K118" s="101" t="s">
        <v>49</v>
      </c>
      <c r="L118" s="101">
        <v>512235</v>
      </c>
      <c r="M118" s="101">
        <v>312997</v>
      </c>
      <c r="N118" s="101">
        <v>79238</v>
      </c>
      <c r="O118" s="137">
        <v>3050862</v>
      </c>
      <c r="P118" s="86" t="s">
        <v>44</v>
      </c>
      <c r="Q118" s="119">
        <v>4.5</v>
      </c>
      <c r="R118" s="119">
        <v>3.3</v>
      </c>
      <c r="S118" s="119">
        <v>4.5</v>
      </c>
      <c r="T118" s="119">
        <v>6.4</v>
      </c>
      <c r="U118" s="119">
        <v>11.2</v>
      </c>
      <c r="V118" s="119">
        <v>25.1</v>
      </c>
      <c r="W118" s="119">
        <v>4</v>
      </c>
      <c r="X118" s="119">
        <v>5.2</v>
      </c>
      <c r="Y118" s="119">
        <v>10.4</v>
      </c>
      <c r="Z118" s="138">
        <v>1.6</v>
      </c>
      <c r="AB118" s="86" t="s">
        <v>44</v>
      </c>
      <c r="AC118" s="120">
        <v>38366.28</v>
      </c>
      <c r="AD118" s="120">
        <v>65043.461999999992</v>
      </c>
      <c r="AE118" s="120">
        <v>39907.35</v>
      </c>
      <c r="AF118" s="120">
        <v>28245.119999999999</v>
      </c>
      <c r="AG118" s="120">
        <v>14869.343999999999</v>
      </c>
      <c r="AI118" s="120">
        <v>40978.800000000003</v>
      </c>
      <c r="AJ118" s="120">
        <v>32551.688000000002</v>
      </c>
      <c r="AK118" s="120">
        <v>16481.504000000001</v>
      </c>
      <c r="AL118" s="139">
        <v>97627.584000000003</v>
      </c>
      <c r="AM118" s="86" t="s">
        <v>44</v>
      </c>
      <c r="AN118" s="118">
        <v>0.20250968506611497</v>
      </c>
      <c r="AO118" s="118">
        <v>0.21659194608953766</v>
      </c>
      <c r="AP118" s="118">
        <v>0.23115624257134634</v>
      </c>
      <c r="AQ118" s="118">
        <v>0.24507250610001921</v>
      </c>
      <c r="AR118" s="118">
        <v>0.25363074701115301</v>
      </c>
      <c r="AS118" s="118"/>
      <c r="AT118" s="118">
        <v>0.2241314733121498</v>
      </c>
      <c r="AU118" s="118">
        <v>0.17992004115782242</v>
      </c>
      <c r="AV118" s="118">
        <v>0.30081393406526657</v>
      </c>
      <c r="AW118" s="140">
        <v>0.21733978320034947</v>
      </c>
      <c r="AX118" s="86" t="s">
        <v>44</v>
      </c>
      <c r="AY118" s="118">
        <v>1.8225871655950347E-2</v>
      </c>
      <c r="AZ118" s="118">
        <v>1.4295068441909484E-2</v>
      </c>
      <c r="BA118" s="118">
        <v>2.080406183142117E-2</v>
      </c>
      <c r="BB118" s="118">
        <v>3.1369280780802457E-2</v>
      </c>
      <c r="BC118" s="118">
        <v>5.6813287330498265E-2</v>
      </c>
      <c r="BD118" s="118"/>
      <c r="BE118" s="118">
        <v>1.7930517864971983E-2</v>
      </c>
      <c r="BF118" s="118">
        <v>1.8711684280413532E-2</v>
      </c>
      <c r="BG118" s="118">
        <v>6.2569298285575448E-2</v>
      </c>
      <c r="BH118" s="140">
        <v>6.9548730624111833E-3</v>
      </c>
    </row>
    <row r="119" spans="2:60" s="88" customFormat="1" ht="12" x14ac:dyDescent="0.2">
      <c r="B119" s="10"/>
      <c r="D119" s="95" t="s">
        <v>4</v>
      </c>
      <c r="E119" s="86" t="s">
        <v>45</v>
      </c>
      <c r="F119" s="101">
        <v>867556</v>
      </c>
      <c r="G119" s="101">
        <v>1837858</v>
      </c>
      <c r="H119" s="101">
        <v>869916</v>
      </c>
      <c r="I119" s="101">
        <v>400471</v>
      </c>
      <c r="J119" s="101">
        <v>115484</v>
      </c>
      <c r="K119" s="101" t="s">
        <v>49</v>
      </c>
      <c r="L119" s="101">
        <v>844446</v>
      </c>
      <c r="M119" s="101">
        <v>637800</v>
      </c>
      <c r="N119" s="101">
        <v>99183</v>
      </c>
      <c r="O119" s="137">
        <v>5676832</v>
      </c>
      <c r="P119" s="86" t="s">
        <v>45</v>
      </c>
      <c r="Q119" s="119">
        <v>3.3</v>
      </c>
      <c r="R119" s="119">
        <v>2.2999999999999998</v>
      </c>
      <c r="S119" s="119">
        <v>3.3</v>
      </c>
      <c r="T119" s="119">
        <v>4.5</v>
      </c>
      <c r="U119" s="119">
        <v>9</v>
      </c>
      <c r="V119" s="119"/>
      <c r="W119" s="119">
        <v>3.3</v>
      </c>
      <c r="X119" s="119">
        <v>4</v>
      </c>
      <c r="Y119" s="119">
        <v>9.3000000000000007</v>
      </c>
      <c r="Z119" s="138">
        <v>1.2</v>
      </c>
      <c r="AB119" s="86" t="s">
        <v>45</v>
      </c>
      <c r="AC119" s="120">
        <v>57258.695999999996</v>
      </c>
      <c r="AD119" s="120">
        <v>84541.467999999993</v>
      </c>
      <c r="AE119" s="120">
        <v>57414.455999999998</v>
      </c>
      <c r="AF119" s="120">
        <v>36042.39</v>
      </c>
      <c r="AG119" s="120">
        <v>20787.12</v>
      </c>
      <c r="AI119" s="120">
        <v>55733.435999999994</v>
      </c>
      <c r="AJ119" s="120">
        <v>51024</v>
      </c>
      <c r="AK119" s="120">
        <v>18448.038</v>
      </c>
      <c r="AL119" s="139">
        <v>136243.96799999999</v>
      </c>
      <c r="AM119" s="86" t="s">
        <v>45</v>
      </c>
      <c r="AN119" s="118">
        <v>0.41213180715851683</v>
      </c>
      <c r="AO119" s="118">
        <v>0.40391924243686295</v>
      </c>
      <c r="AP119" s="118">
        <v>0.45349506424612457</v>
      </c>
      <c r="AQ119" s="118">
        <v>0.44476664441746899</v>
      </c>
      <c r="AR119" s="118">
        <v>0.44124513321335918</v>
      </c>
      <c r="AS119" s="118"/>
      <c r="AT119" s="118">
        <v>0.36949237383730443</v>
      </c>
      <c r="AU119" s="118">
        <v>0.36662652437709992</v>
      </c>
      <c r="AV119" s="118">
        <v>0.3765318208737643</v>
      </c>
      <c r="AW119" s="140">
        <v>0.40441076526726094</v>
      </c>
      <c r="AX119" s="86" t="s">
        <v>45</v>
      </c>
      <c r="AY119" s="118">
        <v>2.720069927246211E-2</v>
      </c>
      <c r="AZ119" s="118">
        <v>1.8580285152095696E-2</v>
      </c>
      <c r="BA119" s="118">
        <v>2.9930674240244221E-2</v>
      </c>
      <c r="BB119" s="118">
        <v>4.0028997997572209E-2</v>
      </c>
      <c r="BC119" s="118">
        <v>7.9424123978404648E-2</v>
      </c>
      <c r="BD119" s="118"/>
      <c r="BE119" s="118">
        <v>2.4386496673262092E-2</v>
      </c>
      <c r="BF119" s="118">
        <v>2.9330121950167994E-2</v>
      </c>
      <c r="BG119" s="118">
        <v>7.0034918682520167E-2</v>
      </c>
      <c r="BH119" s="140">
        <v>9.7058583664142613E-3</v>
      </c>
    </row>
    <row r="120" spans="2:60" s="88" customFormat="1" ht="12" x14ac:dyDescent="0.2">
      <c r="B120" s="10"/>
      <c r="D120" s="95" t="s">
        <v>4</v>
      </c>
      <c r="E120" s="86" t="s">
        <v>46</v>
      </c>
      <c r="F120" s="101">
        <v>811197</v>
      </c>
      <c r="G120" s="101">
        <v>1726698</v>
      </c>
      <c r="H120" s="101">
        <v>604917</v>
      </c>
      <c r="I120" s="101">
        <v>279271</v>
      </c>
      <c r="J120" s="101">
        <v>79858</v>
      </c>
      <c r="K120" s="101" t="s">
        <v>49</v>
      </c>
      <c r="L120" s="101">
        <v>928741</v>
      </c>
      <c r="M120" s="101">
        <v>788848</v>
      </c>
      <c r="N120" s="101">
        <v>84991</v>
      </c>
      <c r="O120" s="137">
        <v>5309598</v>
      </c>
      <c r="P120" s="86" t="s">
        <v>46</v>
      </c>
      <c r="Q120" s="119">
        <v>3.3</v>
      </c>
      <c r="R120" s="119">
        <v>2.2999999999999998</v>
      </c>
      <c r="S120" s="119">
        <v>4</v>
      </c>
      <c r="T120" s="119">
        <v>5.7</v>
      </c>
      <c r="U120" s="119">
        <v>10.4</v>
      </c>
      <c r="V120" s="119"/>
      <c r="W120" s="119">
        <v>3.3</v>
      </c>
      <c r="X120" s="119">
        <v>3.3</v>
      </c>
      <c r="Y120" s="119">
        <v>10.1</v>
      </c>
      <c r="Z120" s="138">
        <v>1.2</v>
      </c>
      <c r="AB120" s="86" t="s">
        <v>46</v>
      </c>
      <c r="AC120" s="120">
        <v>53539.001999999993</v>
      </c>
      <c r="AD120" s="120">
        <v>79428.107999999993</v>
      </c>
      <c r="AE120" s="120">
        <v>48393.36</v>
      </c>
      <c r="AF120" s="120">
        <v>31836.894</v>
      </c>
      <c r="AG120" s="120">
        <v>16610.464</v>
      </c>
      <c r="AH120" s="120"/>
      <c r="AI120" s="120">
        <v>61296.905999999995</v>
      </c>
      <c r="AJ120" s="120">
        <v>52063.968000000001</v>
      </c>
      <c r="AK120" s="120">
        <v>17168.182000000001</v>
      </c>
      <c r="AL120" s="139">
        <v>127430.352</v>
      </c>
      <c r="AM120" s="86" t="s">
        <v>46</v>
      </c>
      <c r="AN120" s="118">
        <v>0.38535850777536823</v>
      </c>
      <c r="AO120" s="118">
        <v>0.37948881147359936</v>
      </c>
      <c r="AP120" s="118">
        <v>0.31534869318252906</v>
      </c>
      <c r="AQ120" s="118">
        <v>0.31016084948251182</v>
      </c>
      <c r="AR120" s="118">
        <v>0.30512411977548781</v>
      </c>
      <c r="AS120" s="118"/>
      <c r="AT120" s="118">
        <v>0.40637615285054579</v>
      </c>
      <c r="AU120" s="118">
        <v>0.45345343446507763</v>
      </c>
      <c r="AV120" s="118">
        <v>0.32265424506096912</v>
      </c>
      <c r="AW120" s="140">
        <v>0.37824945153238959</v>
      </c>
      <c r="AX120" s="86" t="s">
        <v>46</v>
      </c>
      <c r="AY120" s="118">
        <v>2.5433661513174305E-2</v>
      </c>
      <c r="AZ120" s="118">
        <v>1.745648532778557E-2</v>
      </c>
      <c r="BA120" s="118">
        <v>2.5227895454602325E-2</v>
      </c>
      <c r="BB120" s="118">
        <v>3.5358336841006352E-2</v>
      </c>
      <c r="BC120" s="118">
        <v>6.346581691330147E-2</v>
      </c>
      <c r="BD120" s="118"/>
      <c r="BE120" s="118">
        <v>2.6820826088136022E-2</v>
      </c>
      <c r="BF120" s="118">
        <v>2.9927926674695123E-2</v>
      </c>
      <c r="BG120" s="118">
        <v>6.5176157502315757E-2</v>
      </c>
      <c r="BH120" s="140">
        <v>9.0779868367773502E-3</v>
      </c>
    </row>
    <row r="121" spans="2:60" s="88" customFormat="1" ht="12" x14ac:dyDescent="0.2">
      <c r="B121" s="10"/>
      <c r="D121" s="95" t="s">
        <v>5</v>
      </c>
      <c r="E121" s="90" t="s">
        <v>6</v>
      </c>
      <c r="F121" s="130">
        <v>2200879</v>
      </c>
      <c r="G121" s="130">
        <v>4579227</v>
      </c>
      <c r="H121" s="130">
        <v>1960946</v>
      </c>
      <c r="I121" s="130">
        <v>907083</v>
      </c>
      <c r="J121" s="130">
        <v>271006</v>
      </c>
      <c r="K121" s="130">
        <v>12732</v>
      </c>
      <c r="L121" s="130">
        <v>2411746</v>
      </c>
      <c r="M121" s="130">
        <v>1790632</v>
      </c>
      <c r="N121" s="130">
        <v>239469</v>
      </c>
      <c r="O121" s="137">
        <v>14373720</v>
      </c>
      <c r="P121" s="90" t="s">
        <v>6</v>
      </c>
      <c r="Q121" s="131">
        <v>2</v>
      </c>
      <c r="R121" s="131">
        <v>1.4</v>
      </c>
      <c r="S121" s="131">
        <v>2.2999999999999998</v>
      </c>
      <c r="T121" s="131">
        <v>3.3</v>
      </c>
      <c r="U121" s="131">
        <v>5.7</v>
      </c>
      <c r="V121" s="131"/>
      <c r="W121" s="131">
        <v>2</v>
      </c>
      <c r="X121" s="131">
        <v>2.2999999999999998</v>
      </c>
      <c r="Y121" s="131">
        <v>6.4</v>
      </c>
      <c r="Z121" s="138">
        <v>0.6</v>
      </c>
      <c r="AB121" s="90" t="s">
        <v>6</v>
      </c>
      <c r="AC121" s="120">
        <v>88035.16</v>
      </c>
      <c r="AD121" s="120">
        <v>128218.356</v>
      </c>
      <c r="AE121" s="120">
        <v>90203.516000000003</v>
      </c>
      <c r="AF121" s="120">
        <v>59867.477999999996</v>
      </c>
      <c r="AG121" s="120">
        <v>30894.683999999997</v>
      </c>
      <c r="AH121" s="120">
        <v>6690.1540000000005</v>
      </c>
      <c r="AI121" s="120">
        <v>96469.84</v>
      </c>
      <c r="AJ121" s="120">
        <v>82369.071999999986</v>
      </c>
      <c r="AK121" s="120">
        <v>30652.032000000003</v>
      </c>
      <c r="AL121" s="139">
        <v>172484.64</v>
      </c>
      <c r="AM121" s="90" t="s">
        <v>6</v>
      </c>
      <c r="AN121" s="118">
        <v>1</v>
      </c>
      <c r="AO121" s="118">
        <v>1</v>
      </c>
      <c r="AP121" s="118">
        <v>1</v>
      </c>
      <c r="AQ121" s="118">
        <v>1</v>
      </c>
      <c r="AR121" s="118">
        <v>1</v>
      </c>
      <c r="AS121" s="118"/>
      <c r="AT121" s="118">
        <v>1</v>
      </c>
      <c r="AU121" s="118">
        <v>1</v>
      </c>
      <c r="AV121" s="118">
        <v>1</v>
      </c>
      <c r="AW121" s="140">
        <v>1</v>
      </c>
      <c r="AX121" s="90" t="s">
        <v>6</v>
      </c>
      <c r="AY121" s="118">
        <v>0.04</v>
      </c>
      <c r="AZ121" s="118">
        <v>2.7999999999999997E-2</v>
      </c>
      <c r="BA121" s="118">
        <v>4.5999999999999999E-2</v>
      </c>
      <c r="BB121" s="118">
        <v>6.6000000000000003E-2</v>
      </c>
      <c r="BC121" s="118">
        <v>0.114</v>
      </c>
      <c r="BD121" s="118"/>
      <c r="BE121" s="118">
        <v>0.04</v>
      </c>
      <c r="BF121" s="118">
        <v>4.5999999999999999E-2</v>
      </c>
      <c r="BG121" s="118">
        <v>0.128</v>
      </c>
      <c r="BH121" s="140">
        <v>1.2E-2</v>
      </c>
    </row>
    <row r="122" spans="2:60" s="88" customFormat="1" ht="12" x14ac:dyDescent="0.2">
      <c r="B122" s="10"/>
      <c r="D122" s="95" t="s">
        <v>5</v>
      </c>
      <c r="E122" s="86" t="s">
        <v>44</v>
      </c>
      <c r="F122" s="101">
        <v>361506</v>
      </c>
      <c r="G122" s="101">
        <v>731532</v>
      </c>
      <c r="H122" s="101">
        <v>369015</v>
      </c>
      <c r="I122" s="101">
        <v>172397</v>
      </c>
      <c r="J122" s="101">
        <v>58143</v>
      </c>
      <c r="K122" s="101" t="s">
        <v>49</v>
      </c>
      <c r="L122" s="101">
        <v>326944</v>
      </c>
      <c r="M122" s="101">
        <v>156891</v>
      </c>
      <c r="N122" s="101">
        <v>60992</v>
      </c>
      <c r="O122" s="137">
        <v>2240952</v>
      </c>
      <c r="P122" s="86" t="s">
        <v>44</v>
      </c>
      <c r="Q122" s="119">
        <v>4.8</v>
      </c>
      <c r="R122" s="119">
        <v>4</v>
      </c>
      <c r="S122" s="119">
        <v>4.8</v>
      </c>
      <c r="T122" s="119">
        <v>7.4</v>
      </c>
      <c r="U122" s="119">
        <v>12.2</v>
      </c>
      <c r="V122" s="119">
        <v>26.1</v>
      </c>
      <c r="W122" s="119">
        <v>5.2</v>
      </c>
      <c r="X122" s="119">
        <v>7.4</v>
      </c>
      <c r="Y122" s="119">
        <v>11.7</v>
      </c>
      <c r="Z122" s="138">
        <v>2</v>
      </c>
      <c r="AB122" s="86" t="s">
        <v>44</v>
      </c>
      <c r="AC122" s="120">
        <v>34704.576000000001</v>
      </c>
      <c r="AD122" s="120">
        <v>58522.559999999998</v>
      </c>
      <c r="AE122" s="120">
        <v>35425.440000000002</v>
      </c>
      <c r="AF122" s="120">
        <v>25514.756000000001</v>
      </c>
      <c r="AG122" s="120">
        <v>14186.892</v>
      </c>
      <c r="AH122" s="120"/>
      <c r="AI122" s="120">
        <v>34002.175999999999</v>
      </c>
      <c r="AJ122" s="120">
        <v>23219.868000000002</v>
      </c>
      <c r="AK122" s="120">
        <v>14272.127999999999</v>
      </c>
      <c r="AL122" s="139">
        <v>89638.080000000002</v>
      </c>
      <c r="AM122" s="86" t="s">
        <v>44</v>
      </c>
      <c r="AN122" s="118">
        <v>0.16425528163974484</v>
      </c>
      <c r="AO122" s="118">
        <v>0.15975010629523279</v>
      </c>
      <c r="AP122" s="118">
        <v>0.18818213250135393</v>
      </c>
      <c r="AQ122" s="118">
        <v>0.19005647774238962</v>
      </c>
      <c r="AR122" s="118">
        <v>0.21454506542290577</v>
      </c>
      <c r="AS122" s="118"/>
      <c r="AT122" s="118">
        <v>0.13556319778285109</v>
      </c>
      <c r="AU122" s="118">
        <v>8.7617667951873979E-2</v>
      </c>
      <c r="AV122" s="118">
        <v>0.254696850114211</v>
      </c>
      <c r="AW122" s="140">
        <v>0.15590619547340565</v>
      </c>
      <c r="AX122" s="86" t="s">
        <v>44</v>
      </c>
      <c r="AY122" s="118">
        <v>1.5768507037415506E-2</v>
      </c>
      <c r="AZ122" s="118">
        <v>1.2780008503618623E-2</v>
      </c>
      <c r="BA122" s="118">
        <v>1.8065484720129976E-2</v>
      </c>
      <c r="BB122" s="118">
        <v>2.8128358705873664E-2</v>
      </c>
      <c r="BC122" s="118">
        <v>5.2348995963189003E-2</v>
      </c>
      <c r="BD122" s="118"/>
      <c r="BE122" s="118">
        <v>1.4098572569416514E-2</v>
      </c>
      <c r="BF122" s="118">
        <v>1.2967414856877349E-2</v>
      </c>
      <c r="BG122" s="118">
        <v>5.9599062926725371E-2</v>
      </c>
      <c r="BH122" s="140">
        <v>6.2362478189362256E-3</v>
      </c>
    </row>
    <row r="123" spans="2:60" s="88" customFormat="1" ht="12" x14ac:dyDescent="0.2">
      <c r="B123" s="10"/>
      <c r="D123" s="95" t="s">
        <v>5</v>
      </c>
      <c r="E123" s="86" t="s">
        <v>45</v>
      </c>
      <c r="F123" s="101">
        <v>795114</v>
      </c>
      <c r="G123" s="101">
        <v>1619766</v>
      </c>
      <c r="H123" s="101">
        <v>811903</v>
      </c>
      <c r="I123" s="101">
        <v>352114</v>
      </c>
      <c r="J123" s="101">
        <v>102921</v>
      </c>
      <c r="K123" s="101" t="s">
        <v>49</v>
      </c>
      <c r="L123" s="101">
        <v>647548</v>
      </c>
      <c r="M123" s="101">
        <v>474775</v>
      </c>
      <c r="N123" s="101">
        <v>81722</v>
      </c>
      <c r="O123" s="137">
        <v>4890959</v>
      </c>
      <c r="P123" s="86" t="s">
        <v>45</v>
      </c>
      <c r="Q123" s="119">
        <v>3.3</v>
      </c>
      <c r="R123" s="119">
        <v>2.2999999999999998</v>
      </c>
      <c r="S123" s="119">
        <v>3.3</v>
      </c>
      <c r="T123" s="119">
        <v>4.8</v>
      </c>
      <c r="U123" s="119">
        <v>9</v>
      </c>
      <c r="V123" s="119"/>
      <c r="W123" s="119">
        <v>4</v>
      </c>
      <c r="X123" s="119">
        <v>4.2</v>
      </c>
      <c r="Y123" s="119">
        <v>10.1</v>
      </c>
      <c r="Z123" s="138">
        <v>1.4</v>
      </c>
      <c r="AB123" s="86" t="s">
        <v>45</v>
      </c>
      <c r="AC123" s="120">
        <v>52477.523999999998</v>
      </c>
      <c r="AD123" s="120">
        <v>74509.23599999999</v>
      </c>
      <c r="AE123" s="120">
        <v>53585.597999999998</v>
      </c>
      <c r="AF123" s="120">
        <v>33802.943999999996</v>
      </c>
      <c r="AG123" s="120">
        <v>18525.78</v>
      </c>
      <c r="AH123" s="120"/>
      <c r="AI123" s="120">
        <v>51803.839999999997</v>
      </c>
      <c r="AJ123" s="120">
        <v>39881.1</v>
      </c>
      <c r="AK123" s="120">
        <v>16507.843999999997</v>
      </c>
      <c r="AL123" s="139">
        <v>136946.85199999998</v>
      </c>
      <c r="AM123" s="86" t="s">
        <v>45</v>
      </c>
      <c r="AN123" s="118">
        <v>0.36127111031546943</v>
      </c>
      <c r="AO123" s="118">
        <v>0.35372039866117144</v>
      </c>
      <c r="AP123" s="118">
        <v>0.41403638855939939</v>
      </c>
      <c r="AQ123" s="118">
        <v>0.38818277930465017</v>
      </c>
      <c r="AR123" s="118">
        <v>0.37977387954510233</v>
      </c>
      <c r="AS123" s="118"/>
      <c r="AT123" s="118">
        <v>0.26849759468866125</v>
      </c>
      <c r="AU123" s="118">
        <v>0.26514381514459701</v>
      </c>
      <c r="AV123" s="118">
        <v>0.34126337855839378</v>
      </c>
      <c r="AW123" s="140">
        <v>0.34027092499366901</v>
      </c>
      <c r="AX123" s="86" t="s">
        <v>45</v>
      </c>
      <c r="AY123" s="118">
        <v>2.3843893280820979E-2</v>
      </c>
      <c r="AZ123" s="118">
        <v>1.6271138338413885E-2</v>
      </c>
      <c r="BA123" s="118">
        <v>2.732640164492036E-2</v>
      </c>
      <c r="BB123" s="118">
        <v>3.7265546813246411E-2</v>
      </c>
      <c r="BC123" s="118">
        <v>6.8359298318118419E-2</v>
      </c>
      <c r="BD123" s="118"/>
      <c r="BE123" s="118">
        <v>2.14798075750929E-2</v>
      </c>
      <c r="BF123" s="118">
        <v>2.2272080472146148E-2</v>
      </c>
      <c r="BG123" s="118">
        <v>6.8935202468795531E-2</v>
      </c>
      <c r="BH123" s="140">
        <v>9.5275858998227318E-3</v>
      </c>
    </row>
    <row r="124" spans="2:60" s="88" customFormat="1" ht="12" x14ac:dyDescent="0.2">
      <c r="B124" s="10"/>
      <c r="C124" s="95"/>
      <c r="D124" s="95" t="s">
        <v>5</v>
      </c>
      <c r="E124" s="86" t="s">
        <v>46</v>
      </c>
      <c r="F124" s="101">
        <v>1044259</v>
      </c>
      <c r="G124" s="101">
        <v>2227929</v>
      </c>
      <c r="H124" s="101">
        <v>780028</v>
      </c>
      <c r="I124" s="101">
        <v>382572</v>
      </c>
      <c r="J124" s="101">
        <v>109942</v>
      </c>
      <c r="K124" s="101" t="s">
        <v>49</v>
      </c>
      <c r="L124" s="101">
        <v>1437254</v>
      </c>
      <c r="M124" s="101">
        <v>1158966</v>
      </c>
      <c r="N124" s="101">
        <v>96755</v>
      </c>
      <c r="O124" s="137">
        <v>7241809</v>
      </c>
      <c r="P124" s="86" t="s">
        <v>46</v>
      </c>
      <c r="Q124" s="119">
        <v>2.8</v>
      </c>
      <c r="R124" s="119">
        <v>2</v>
      </c>
      <c r="S124" s="119">
        <v>3.3</v>
      </c>
      <c r="T124" s="119">
        <v>4.8</v>
      </c>
      <c r="U124" s="119">
        <v>9</v>
      </c>
      <c r="V124" s="119"/>
      <c r="W124" s="119">
        <v>2.8</v>
      </c>
      <c r="X124" s="119">
        <v>2.8</v>
      </c>
      <c r="Y124" s="119">
        <v>9.3000000000000007</v>
      </c>
      <c r="Z124" s="138">
        <v>1</v>
      </c>
      <c r="AB124" s="86" t="s">
        <v>46</v>
      </c>
      <c r="AC124" s="123">
        <v>58478.503999999994</v>
      </c>
      <c r="AD124" s="123">
        <v>89117.16</v>
      </c>
      <c r="AE124" s="123">
        <v>51481.847999999998</v>
      </c>
      <c r="AF124" s="123">
        <v>36726.911999999997</v>
      </c>
      <c r="AG124" s="123">
        <v>19789.560000000001</v>
      </c>
      <c r="AH124" s="123"/>
      <c r="AI124" s="123">
        <v>80486.223999999987</v>
      </c>
      <c r="AJ124" s="123">
        <v>64902.095999999998</v>
      </c>
      <c r="AK124" s="123">
        <v>17996.430000000004</v>
      </c>
      <c r="AL124" s="139">
        <v>144836.18</v>
      </c>
      <c r="AM124" s="86" t="s">
        <v>46</v>
      </c>
      <c r="AN124" s="124">
        <v>0.47447360804478572</v>
      </c>
      <c r="AO124" s="124">
        <v>0.48652949504359577</v>
      </c>
      <c r="AP124" s="124">
        <v>0.39778147893924665</v>
      </c>
      <c r="AQ124" s="124">
        <v>0.42176074295296018</v>
      </c>
      <c r="AR124" s="124">
        <v>0.40568105503199192</v>
      </c>
      <c r="AS124" s="124"/>
      <c r="AT124" s="124">
        <v>0.59593920752848761</v>
      </c>
      <c r="AU124" s="124">
        <v>0.64723851690352907</v>
      </c>
      <c r="AV124" s="124">
        <v>0.40403977132739521</v>
      </c>
      <c r="AW124" s="140">
        <v>0.50382287953292537</v>
      </c>
      <c r="AX124" s="86" t="s">
        <v>46</v>
      </c>
      <c r="AY124" s="124">
        <v>2.6570522050508E-2</v>
      </c>
      <c r="AZ124" s="124">
        <v>1.946117980174383E-2</v>
      </c>
      <c r="BA124" s="124">
        <v>2.6253577609990274E-2</v>
      </c>
      <c r="BB124" s="124">
        <v>4.0489031323484179E-2</v>
      </c>
      <c r="BC124" s="124">
        <v>7.302258990575855E-2</v>
      </c>
      <c r="BD124" s="124"/>
      <c r="BE124" s="124">
        <v>3.3372595621595308E-2</v>
      </c>
      <c r="BF124" s="124">
        <v>3.6245356946597626E-2</v>
      </c>
      <c r="BG124" s="124">
        <v>7.5151397466895517E-2</v>
      </c>
      <c r="BH124" s="140">
        <v>1.0076457590658507E-2</v>
      </c>
    </row>
    <row r="125" spans="2:60" s="88" customFormat="1" ht="12" x14ac:dyDescent="0.2">
      <c r="B125" s="10"/>
      <c r="C125" s="91"/>
      <c r="D125" s="92"/>
      <c r="E125" s="91"/>
      <c r="F125" s="91"/>
      <c r="G125" s="91"/>
      <c r="H125" s="91"/>
      <c r="I125" s="91"/>
      <c r="J125" s="91"/>
      <c r="K125" s="91"/>
      <c r="AN125" s="80"/>
      <c r="AO125" s="80"/>
      <c r="AP125" s="80"/>
      <c r="AQ125" s="80"/>
      <c r="AR125" s="80"/>
      <c r="AS125" s="80"/>
    </row>
    <row r="126" spans="2:60" s="88" customFormat="1" ht="12" x14ac:dyDescent="0.2">
      <c r="B126" s="10"/>
      <c r="C126" s="91"/>
      <c r="D126" s="92"/>
      <c r="E126" s="91"/>
      <c r="F126" s="91"/>
      <c r="G126" s="91"/>
      <c r="H126" s="91"/>
      <c r="I126" s="91"/>
      <c r="J126" s="91"/>
      <c r="K126" s="91"/>
      <c r="AN126" s="80"/>
      <c r="AO126" s="80"/>
      <c r="AP126" s="80"/>
      <c r="AQ126" s="80"/>
      <c r="AR126" s="80"/>
      <c r="AS126" s="80"/>
    </row>
    <row r="127" spans="2:60" s="88" customFormat="1" ht="12" x14ac:dyDescent="0.2">
      <c r="B127" s="10"/>
      <c r="C127" s="91"/>
      <c r="D127" s="92"/>
      <c r="E127" s="91"/>
      <c r="F127" s="91"/>
      <c r="G127" s="91"/>
      <c r="H127" s="91"/>
      <c r="I127" s="91"/>
      <c r="J127" s="91"/>
      <c r="K127" s="91"/>
      <c r="AN127" s="80"/>
      <c r="AO127" s="80"/>
      <c r="AP127" s="80"/>
      <c r="AQ127" s="80"/>
      <c r="AR127" s="80"/>
      <c r="AS127" s="80"/>
    </row>
    <row r="128" spans="2:60" s="88" customFormat="1" ht="12" x14ac:dyDescent="0.2">
      <c r="B128" s="10"/>
      <c r="C128" s="91"/>
      <c r="D128" s="92"/>
      <c r="E128" s="91"/>
      <c r="F128" s="91"/>
      <c r="G128" s="91"/>
      <c r="H128" s="91"/>
      <c r="I128" s="91"/>
      <c r="J128" s="91"/>
      <c r="K128" s="91"/>
      <c r="AF128" s="119"/>
      <c r="AH128" s="118"/>
      <c r="AN128" s="80"/>
      <c r="AO128" s="80"/>
      <c r="AP128" s="80"/>
      <c r="AQ128" s="80"/>
      <c r="AR128" s="80"/>
      <c r="AS128" s="80"/>
    </row>
    <row r="129" spans="2:45" s="88" customFormat="1" ht="12" x14ac:dyDescent="0.2">
      <c r="B129" s="10"/>
      <c r="C129" s="91"/>
      <c r="D129" s="92"/>
      <c r="E129" s="91"/>
      <c r="F129" s="91"/>
      <c r="G129" s="91"/>
      <c r="H129" s="91"/>
      <c r="I129" s="91"/>
      <c r="J129" s="91"/>
      <c r="K129" s="91"/>
      <c r="AN129" s="80"/>
      <c r="AO129" s="80"/>
      <c r="AP129" s="80"/>
      <c r="AQ129" s="80"/>
      <c r="AR129" s="80"/>
      <c r="AS129" s="80"/>
    </row>
    <row r="130" spans="2:45" s="88" customFormat="1" ht="12" x14ac:dyDescent="0.2">
      <c r="B130" s="10"/>
      <c r="C130" s="91"/>
      <c r="D130" s="92"/>
      <c r="E130" s="91"/>
      <c r="F130" s="91"/>
      <c r="G130" s="91"/>
      <c r="H130" s="91"/>
      <c r="I130" s="91"/>
      <c r="J130" s="91"/>
      <c r="K130" s="91"/>
      <c r="AN130" s="80"/>
      <c r="AO130" s="80"/>
      <c r="AP130" s="80"/>
      <c r="AQ130" s="80"/>
      <c r="AR130" s="80"/>
      <c r="AS130" s="80"/>
    </row>
    <row r="131" spans="2:45" s="88" customFormat="1" ht="12" x14ac:dyDescent="0.2">
      <c r="B131" s="10"/>
      <c r="C131" s="91"/>
      <c r="D131" s="92"/>
      <c r="E131" s="91"/>
      <c r="F131" s="91"/>
      <c r="G131" s="91"/>
      <c r="H131" s="91"/>
      <c r="I131" s="91"/>
      <c r="J131" s="91"/>
      <c r="K131" s="91"/>
      <c r="AN131" s="80"/>
      <c r="AO131" s="80"/>
      <c r="AP131" s="80"/>
      <c r="AQ131" s="80"/>
      <c r="AR131" s="80"/>
      <c r="AS131" s="80"/>
    </row>
    <row r="132" spans="2:45" s="88" customFormat="1" ht="12" x14ac:dyDescent="0.2">
      <c r="B132" s="10"/>
      <c r="C132" s="91"/>
      <c r="D132" s="92"/>
      <c r="E132" s="91"/>
      <c r="F132" s="91"/>
      <c r="G132" s="91"/>
      <c r="H132" s="91"/>
      <c r="I132" s="91"/>
      <c r="J132" s="91"/>
      <c r="K132" s="91"/>
      <c r="AN132" s="80"/>
      <c r="AO132" s="80"/>
      <c r="AP132" s="80"/>
      <c r="AQ132" s="80"/>
      <c r="AR132" s="80"/>
      <c r="AS132" s="80"/>
    </row>
    <row r="133" spans="2:45" s="88" customFormat="1" ht="12" x14ac:dyDescent="0.2">
      <c r="B133" s="10"/>
      <c r="C133" s="91"/>
      <c r="D133" s="92"/>
      <c r="E133" s="91"/>
      <c r="F133" s="91"/>
      <c r="G133" s="91"/>
      <c r="H133" s="91"/>
      <c r="I133" s="91"/>
      <c r="J133" s="91"/>
      <c r="K133" s="91"/>
      <c r="AN133" s="80"/>
      <c r="AO133" s="80"/>
      <c r="AP133" s="80"/>
      <c r="AQ133" s="80"/>
      <c r="AR133" s="80"/>
      <c r="AS133" s="80"/>
    </row>
    <row r="134" spans="2:45" s="88" customFormat="1" ht="12" x14ac:dyDescent="0.2">
      <c r="B134" s="10"/>
      <c r="C134" s="91"/>
      <c r="D134" s="92"/>
      <c r="E134" s="91"/>
      <c r="F134" s="91"/>
      <c r="G134" s="91"/>
      <c r="H134" s="91"/>
      <c r="I134" s="91"/>
      <c r="J134" s="91"/>
      <c r="K134" s="91"/>
      <c r="AN134" s="80"/>
      <c r="AO134" s="80"/>
      <c r="AP134" s="80"/>
      <c r="AQ134" s="80"/>
      <c r="AR134" s="80"/>
      <c r="AS134" s="80"/>
    </row>
    <row r="135" spans="2:45" s="88" customFormat="1" ht="12" x14ac:dyDescent="0.2">
      <c r="B135" s="10"/>
      <c r="C135" s="91"/>
      <c r="D135" s="92"/>
      <c r="E135" s="91"/>
      <c r="F135" s="91"/>
      <c r="G135" s="91"/>
      <c r="H135" s="91"/>
      <c r="I135" s="91"/>
      <c r="J135" s="91"/>
      <c r="K135" s="91"/>
      <c r="AN135" s="80"/>
      <c r="AO135" s="80"/>
      <c r="AP135" s="80"/>
      <c r="AQ135" s="80"/>
      <c r="AR135" s="80"/>
      <c r="AS135" s="80"/>
    </row>
    <row r="136" spans="2:45" s="88" customFormat="1" ht="12" x14ac:dyDescent="0.2">
      <c r="B136" s="10"/>
      <c r="C136" s="91"/>
      <c r="D136" s="92"/>
      <c r="E136" s="91"/>
      <c r="F136" s="91"/>
      <c r="G136" s="91"/>
      <c r="H136" s="91"/>
      <c r="I136" s="91"/>
      <c r="J136" s="91"/>
      <c r="K136" s="91"/>
      <c r="AN136" s="80"/>
      <c r="AO136" s="80"/>
      <c r="AP136" s="80"/>
      <c r="AQ136" s="80"/>
      <c r="AR136" s="80"/>
      <c r="AS136" s="80"/>
    </row>
    <row r="137" spans="2:45" s="88" customFormat="1" ht="12" x14ac:dyDescent="0.2">
      <c r="B137" s="10"/>
      <c r="C137" s="91"/>
      <c r="D137" s="92"/>
      <c r="E137" s="91"/>
      <c r="F137" s="91"/>
      <c r="G137" s="91"/>
      <c r="H137" s="91"/>
      <c r="I137" s="91"/>
      <c r="J137" s="91"/>
      <c r="K137" s="91"/>
      <c r="AN137" s="80"/>
      <c r="AO137" s="80"/>
      <c r="AP137" s="80"/>
      <c r="AQ137" s="80"/>
      <c r="AR137" s="80"/>
      <c r="AS137" s="80"/>
    </row>
    <row r="138" spans="2:45" s="88" customFormat="1" ht="12" x14ac:dyDescent="0.2">
      <c r="B138" s="10"/>
      <c r="C138" s="91"/>
      <c r="D138" s="92"/>
      <c r="E138" s="91"/>
      <c r="F138" s="91"/>
      <c r="G138" s="91"/>
      <c r="H138" s="91"/>
      <c r="I138" s="91"/>
      <c r="J138" s="91"/>
      <c r="K138" s="91"/>
      <c r="AN138" s="80"/>
      <c r="AO138" s="80"/>
      <c r="AP138" s="80"/>
      <c r="AQ138" s="80"/>
      <c r="AR138" s="80"/>
      <c r="AS138" s="80"/>
    </row>
    <row r="139" spans="2:45" s="88" customFormat="1" ht="12" x14ac:dyDescent="0.2">
      <c r="B139" s="10"/>
      <c r="C139" s="91"/>
      <c r="D139" s="92"/>
      <c r="E139" s="91"/>
      <c r="F139" s="91"/>
      <c r="G139" s="91"/>
      <c r="H139" s="91"/>
      <c r="I139" s="91"/>
      <c r="J139" s="91"/>
      <c r="K139" s="91"/>
      <c r="AN139" s="80"/>
      <c r="AO139" s="80"/>
      <c r="AP139" s="80"/>
      <c r="AQ139" s="80"/>
      <c r="AR139" s="80"/>
      <c r="AS139" s="80"/>
    </row>
    <row r="140" spans="2:45" s="88" customFormat="1" ht="12" x14ac:dyDescent="0.2">
      <c r="B140" s="10"/>
      <c r="C140" s="91"/>
      <c r="D140" s="92"/>
      <c r="E140" s="91"/>
      <c r="F140" s="91"/>
      <c r="G140" s="91"/>
      <c r="H140" s="91"/>
      <c r="I140" s="91"/>
      <c r="J140" s="91"/>
      <c r="K140" s="91"/>
      <c r="AN140" s="80"/>
      <c r="AO140" s="80"/>
      <c r="AP140" s="80"/>
      <c r="AQ140" s="80"/>
      <c r="AR140" s="80"/>
      <c r="AS140" s="80"/>
    </row>
    <row r="141" spans="2:45" s="88" customFormat="1" ht="12" x14ac:dyDescent="0.2">
      <c r="B141" s="10"/>
      <c r="C141" s="91"/>
      <c r="D141" s="92"/>
      <c r="E141" s="91"/>
      <c r="F141" s="91"/>
      <c r="G141" s="91"/>
      <c r="H141" s="91"/>
      <c r="I141" s="91"/>
      <c r="J141" s="91"/>
      <c r="K141" s="91"/>
      <c r="AN141" s="80"/>
      <c r="AO141" s="80"/>
      <c r="AP141" s="80"/>
      <c r="AQ141" s="80"/>
      <c r="AR141" s="80"/>
      <c r="AS141" s="80"/>
    </row>
    <row r="142" spans="2:45" s="88" customFormat="1" ht="12" x14ac:dyDescent="0.2">
      <c r="B142" s="10"/>
      <c r="C142" s="91"/>
      <c r="D142" s="92"/>
      <c r="E142" s="91"/>
      <c r="F142" s="91"/>
      <c r="G142" s="91"/>
      <c r="H142" s="91"/>
      <c r="I142" s="91"/>
      <c r="J142" s="91"/>
      <c r="K142" s="91"/>
      <c r="AN142" s="80"/>
      <c r="AO142" s="80"/>
      <c r="AP142" s="80"/>
      <c r="AQ142" s="80"/>
      <c r="AR142" s="80"/>
      <c r="AS142" s="80"/>
    </row>
    <row r="143" spans="2:45" s="88" customFormat="1" ht="12" x14ac:dyDescent="0.2">
      <c r="B143" s="10"/>
      <c r="C143" s="91"/>
      <c r="D143" s="92"/>
      <c r="E143" s="91"/>
      <c r="F143" s="91"/>
      <c r="G143" s="91"/>
      <c r="H143" s="91"/>
      <c r="I143" s="91"/>
      <c r="J143" s="91"/>
      <c r="K143" s="91"/>
      <c r="AN143" s="80"/>
      <c r="AO143" s="80"/>
      <c r="AP143" s="80"/>
      <c r="AQ143" s="80"/>
      <c r="AR143" s="80"/>
      <c r="AS143" s="80"/>
    </row>
    <row r="144" spans="2:45" s="88" customFormat="1" ht="12" x14ac:dyDescent="0.2">
      <c r="B144" s="10"/>
      <c r="C144" s="91"/>
      <c r="D144" s="92"/>
      <c r="E144" s="91"/>
      <c r="F144" s="91"/>
      <c r="G144" s="91"/>
      <c r="H144" s="91"/>
      <c r="I144" s="91"/>
      <c r="J144" s="91"/>
      <c r="K144" s="91"/>
      <c r="AN144" s="80"/>
      <c r="AO144" s="80"/>
      <c r="AP144" s="80"/>
      <c r="AQ144" s="80"/>
      <c r="AR144" s="80"/>
      <c r="AS144" s="80"/>
    </row>
    <row r="145" spans="2:45" s="88" customFormat="1" ht="12" x14ac:dyDescent="0.2">
      <c r="B145" s="10"/>
      <c r="C145" s="91"/>
      <c r="D145" s="92"/>
      <c r="E145" s="91"/>
      <c r="F145" s="91"/>
      <c r="G145" s="91"/>
      <c r="H145" s="91"/>
      <c r="I145" s="91"/>
      <c r="J145" s="91"/>
      <c r="K145" s="91"/>
      <c r="AN145" s="80"/>
      <c r="AO145" s="80"/>
      <c r="AP145" s="80"/>
      <c r="AQ145" s="80"/>
      <c r="AR145" s="80"/>
      <c r="AS145" s="80"/>
    </row>
    <row r="146" spans="2:45" s="88" customFormat="1" ht="12" x14ac:dyDescent="0.2">
      <c r="B146" s="10"/>
      <c r="C146" s="91"/>
      <c r="D146" s="92"/>
      <c r="E146" s="91"/>
      <c r="F146" s="91"/>
      <c r="G146" s="91"/>
      <c r="H146" s="91"/>
      <c r="I146" s="91"/>
      <c r="J146" s="91"/>
      <c r="K146" s="91"/>
      <c r="AN146" s="80"/>
      <c r="AO146" s="80"/>
      <c r="AP146" s="80"/>
      <c r="AQ146" s="80"/>
      <c r="AR146" s="80"/>
      <c r="AS146" s="80"/>
    </row>
    <row r="147" spans="2:45" s="88" customFormat="1" ht="12" x14ac:dyDescent="0.2">
      <c r="B147" s="10"/>
      <c r="C147" s="91"/>
      <c r="D147" s="92"/>
      <c r="E147" s="91"/>
      <c r="F147" s="91"/>
      <c r="G147" s="91"/>
      <c r="H147" s="91"/>
      <c r="I147" s="91"/>
      <c r="J147" s="91"/>
      <c r="K147" s="91"/>
      <c r="AN147" s="80"/>
      <c r="AO147" s="80"/>
      <c r="AP147" s="80"/>
      <c r="AQ147" s="80"/>
      <c r="AR147" s="80"/>
      <c r="AS147" s="80"/>
    </row>
    <row r="148" spans="2:45" s="88" customFormat="1" ht="12" x14ac:dyDescent="0.2">
      <c r="B148" s="10"/>
      <c r="C148" s="91"/>
      <c r="D148" s="92"/>
      <c r="E148" s="91"/>
      <c r="F148" s="91"/>
      <c r="G148" s="91"/>
      <c r="H148" s="91"/>
      <c r="I148" s="91"/>
      <c r="J148" s="91"/>
      <c r="K148" s="91"/>
      <c r="AN148" s="80"/>
      <c r="AO148" s="80"/>
      <c r="AP148" s="80"/>
      <c r="AQ148" s="80"/>
      <c r="AR148" s="80"/>
      <c r="AS148" s="80"/>
    </row>
    <row r="149" spans="2:45" s="88" customFormat="1" ht="12" x14ac:dyDescent="0.2">
      <c r="B149" s="10"/>
      <c r="C149" s="91"/>
      <c r="D149" s="92"/>
      <c r="E149" s="91"/>
      <c r="F149" s="91"/>
      <c r="G149" s="91"/>
      <c r="H149" s="91"/>
      <c r="I149" s="91"/>
      <c r="J149" s="91"/>
      <c r="K149" s="91"/>
      <c r="AN149" s="80"/>
      <c r="AO149" s="80"/>
      <c r="AP149" s="80"/>
      <c r="AQ149" s="80"/>
      <c r="AR149" s="80"/>
      <c r="AS149" s="80"/>
    </row>
    <row r="150" spans="2:45" s="88" customFormat="1" ht="12" x14ac:dyDescent="0.2">
      <c r="B150" s="10"/>
      <c r="C150" s="91"/>
      <c r="D150" s="92"/>
      <c r="E150" s="91"/>
      <c r="F150" s="91"/>
      <c r="G150" s="91"/>
      <c r="H150" s="91"/>
      <c r="I150" s="91"/>
      <c r="J150" s="91"/>
      <c r="K150" s="91"/>
      <c r="AN150" s="80"/>
      <c r="AO150" s="80"/>
      <c r="AP150" s="80"/>
      <c r="AQ150" s="80"/>
      <c r="AR150" s="80"/>
      <c r="AS150" s="80"/>
    </row>
    <row r="151" spans="2:45" s="88" customFormat="1" ht="12" x14ac:dyDescent="0.2">
      <c r="B151" s="10"/>
      <c r="C151" s="91"/>
      <c r="D151" s="92"/>
      <c r="E151" s="91"/>
      <c r="F151" s="91"/>
      <c r="G151" s="91"/>
      <c r="H151" s="91"/>
      <c r="I151" s="91"/>
      <c r="J151" s="91"/>
      <c r="K151" s="91"/>
      <c r="AN151" s="80"/>
      <c r="AO151" s="80"/>
      <c r="AP151" s="80"/>
      <c r="AQ151" s="80"/>
      <c r="AR151" s="80"/>
      <c r="AS151" s="80"/>
    </row>
    <row r="152" spans="2:45" s="88" customFormat="1" ht="12" x14ac:dyDescent="0.2">
      <c r="B152" s="10"/>
      <c r="C152" s="91"/>
      <c r="D152" s="92"/>
      <c r="E152" s="91"/>
      <c r="F152" s="91"/>
      <c r="G152" s="91"/>
      <c r="H152" s="91"/>
      <c r="I152" s="91"/>
      <c r="J152" s="91"/>
      <c r="K152" s="91"/>
      <c r="AN152" s="80"/>
      <c r="AO152" s="80"/>
      <c r="AP152" s="80"/>
      <c r="AQ152" s="80"/>
      <c r="AR152" s="80"/>
      <c r="AS152" s="80"/>
    </row>
    <row r="153" spans="2:45" s="88" customFormat="1" ht="12" x14ac:dyDescent="0.2">
      <c r="B153" s="10"/>
      <c r="C153" s="91"/>
      <c r="D153" s="92"/>
      <c r="E153" s="91"/>
      <c r="F153" s="91"/>
      <c r="G153" s="91"/>
      <c r="H153" s="91"/>
      <c r="I153" s="91"/>
      <c r="J153" s="91"/>
      <c r="K153" s="91"/>
      <c r="AN153" s="80"/>
      <c r="AO153" s="80"/>
      <c r="AP153" s="80"/>
      <c r="AQ153" s="80"/>
      <c r="AR153" s="80"/>
      <c r="AS153" s="80"/>
    </row>
    <row r="154" spans="2:45" s="88" customFormat="1" ht="12" x14ac:dyDescent="0.2">
      <c r="B154" s="10"/>
      <c r="C154" s="91"/>
      <c r="D154" s="92"/>
      <c r="E154" s="91"/>
      <c r="F154" s="91"/>
      <c r="G154" s="91"/>
      <c r="H154" s="91"/>
      <c r="I154" s="91"/>
      <c r="J154" s="91"/>
      <c r="K154" s="91"/>
      <c r="AN154" s="80"/>
      <c r="AO154" s="80"/>
      <c r="AP154" s="80"/>
      <c r="AQ154" s="80"/>
      <c r="AR154" s="80"/>
      <c r="AS154" s="80"/>
    </row>
    <row r="155" spans="2:45" s="88" customFormat="1" ht="12" x14ac:dyDescent="0.2">
      <c r="B155" s="10"/>
      <c r="C155" s="91"/>
      <c r="D155" s="92"/>
      <c r="E155" s="91"/>
      <c r="F155" s="91"/>
      <c r="G155" s="91"/>
      <c r="H155" s="91"/>
      <c r="I155" s="91"/>
      <c r="J155" s="91"/>
      <c r="K155" s="91"/>
      <c r="AN155" s="80"/>
      <c r="AO155" s="80"/>
      <c r="AP155" s="80"/>
      <c r="AQ155" s="80"/>
      <c r="AR155" s="80"/>
      <c r="AS155" s="80"/>
    </row>
    <row r="156" spans="2:45" s="88" customFormat="1" ht="12" x14ac:dyDescent="0.2">
      <c r="B156" s="10"/>
      <c r="C156" s="91"/>
      <c r="D156" s="92"/>
      <c r="E156" s="91"/>
      <c r="F156" s="91"/>
      <c r="G156" s="91"/>
      <c r="H156" s="91"/>
      <c r="I156" s="91"/>
      <c r="J156" s="91"/>
      <c r="K156" s="91"/>
      <c r="AN156" s="80"/>
      <c r="AO156" s="80"/>
      <c r="AP156" s="80"/>
      <c r="AQ156" s="80"/>
      <c r="AR156" s="80"/>
      <c r="AS156" s="80"/>
    </row>
    <row r="157" spans="2:45" s="88" customFormat="1" ht="12" x14ac:dyDescent="0.2">
      <c r="B157" s="10"/>
      <c r="C157" s="91"/>
      <c r="D157" s="92"/>
      <c r="E157" s="91"/>
      <c r="F157" s="91"/>
      <c r="G157" s="91"/>
      <c r="H157" s="91"/>
      <c r="I157" s="91"/>
      <c r="J157" s="91"/>
      <c r="K157" s="91"/>
      <c r="AN157" s="80"/>
      <c r="AO157" s="80"/>
      <c r="AP157" s="80"/>
      <c r="AQ157" s="80"/>
      <c r="AR157" s="80"/>
      <c r="AS157" s="80"/>
    </row>
    <row r="158" spans="2:45" s="88" customFormat="1" ht="12" x14ac:dyDescent="0.2">
      <c r="B158" s="10"/>
      <c r="C158" s="91"/>
      <c r="D158" s="92"/>
      <c r="E158" s="91"/>
      <c r="F158" s="91"/>
      <c r="G158" s="91"/>
      <c r="H158" s="91"/>
      <c r="I158" s="91"/>
      <c r="J158" s="91"/>
      <c r="K158" s="91"/>
      <c r="AN158" s="80"/>
      <c r="AO158" s="80"/>
      <c r="AP158" s="80"/>
      <c r="AQ158" s="80"/>
      <c r="AR158" s="80"/>
      <c r="AS158" s="80"/>
    </row>
    <row r="159" spans="2:45" s="88" customFormat="1" ht="12" x14ac:dyDescent="0.2">
      <c r="B159" s="10"/>
      <c r="C159" s="91"/>
      <c r="D159" s="92"/>
      <c r="E159" s="91"/>
      <c r="F159" s="91"/>
      <c r="G159" s="91"/>
      <c r="H159" s="91"/>
      <c r="I159" s="91"/>
      <c r="J159" s="91"/>
      <c r="K159" s="91"/>
      <c r="AN159" s="80"/>
      <c r="AO159" s="80"/>
      <c r="AP159" s="80"/>
      <c r="AQ159" s="80"/>
      <c r="AR159" s="80"/>
      <c r="AS159" s="80"/>
    </row>
    <row r="160" spans="2:45" s="88" customFormat="1" ht="12" x14ac:dyDescent="0.2">
      <c r="B160" s="10"/>
      <c r="C160" s="91"/>
      <c r="D160" s="92"/>
      <c r="E160" s="91"/>
      <c r="F160" s="91"/>
      <c r="G160" s="91"/>
      <c r="H160" s="91"/>
      <c r="I160" s="91"/>
      <c r="J160" s="91"/>
      <c r="K160" s="91"/>
      <c r="AN160" s="80"/>
      <c r="AO160" s="80"/>
      <c r="AP160" s="80"/>
      <c r="AQ160" s="80"/>
      <c r="AR160" s="80"/>
      <c r="AS160" s="80"/>
    </row>
    <row r="161" spans="2:45" s="88" customFormat="1" ht="12" x14ac:dyDescent="0.2">
      <c r="B161" s="10"/>
      <c r="C161" s="91"/>
      <c r="D161" s="92"/>
      <c r="E161" s="91"/>
      <c r="F161" s="91"/>
      <c r="G161" s="91"/>
      <c r="H161" s="91"/>
      <c r="I161" s="91"/>
      <c r="J161" s="91"/>
      <c r="K161" s="91"/>
      <c r="AN161" s="80"/>
      <c r="AO161" s="80"/>
      <c r="AP161" s="80"/>
      <c r="AQ161" s="80"/>
      <c r="AR161" s="80"/>
      <c r="AS161" s="80"/>
    </row>
    <row r="162" spans="2:45" s="88" customFormat="1" ht="12" x14ac:dyDescent="0.2">
      <c r="B162" s="10"/>
      <c r="C162" s="91"/>
      <c r="D162" s="92"/>
      <c r="E162" s="91"/>
      <c r="F162" s="91"/>
      <c r="G162" s="91"/>
      <c r="H162" s="91"/>
      <c r="I162" s="91"/>
      <c r="J162" s="91"/>
      <c r="K162" s="91"/>
      <c r="AN162" s="80"/>
      <c r="AO162" s="80"/>
      <c r="AP162" s="80"/>
      <c r="AQ162" s="80"/>
      <c r="AR162" s="80"/>
      <c r="AS162" s="80"/>
    </row>
    <row r="163" spans="2:45" s="88" customFormat="1" ht="12" x14ac:dyDescent="0.2">
      <c r="B163" s="10"/>
      <c r="C163" s="91"/>
      <c r="D163" s="92"/>
      <c r="E163" s="91"/>
      <c r="F163" s="91"/>
      <c r="G163" s="91"/>
      <c r="H163" s="91"/>
      <c r="I163" s="91"/>
      <c r="J163" s="91"/>
      <c r="K163" s="91"/>
      <c r="AN163" s="80"/>
      <c r="AO163" s="80"/>
      <c r="AP163" s="80"/>
      <c r="AQ163" s="80"/>
      <c r="AR163" s="80"/>
      <c r="AS163" s="80"/>
    </row>
    <row r="164" spans="2:45" s="88" customFormat="1" ht="12" x14ac:dyDescent="0.2">
      <c r="B164" s="10"/>
      <c r="C164" s="91"/>
      <c r="D164" s="92"/>
      <c r="E164" s="91"/>
      <c r="F164" s="91"/>
      <c r="G164" s="91"/>
      <c r="H164" s="91"/>
      <c r="I164" s="91"/>
      <c r="J164" s="91"/>
      <c r="K164" s="91"/>
      <c r="AN164" s="80"/>
      <c r="AO164" s="80"/>
      <c r="AP164" s="80"/>
      <c r="AQ164" s="80"/>
      <c r="AR164" s="80"/>
      <c r="AS164" s="80"/>
    </row>
    <row r="165" spans="2:45" s="88" customFormat="1" ht="12" x14ac:dyDescent="0.2">
      <c r="B165" s="10"/>
      <c r="C165" s="91"/>
      <c r="D165" s="92"/>
      <c r="E165" s="91"/>
      <c r="F165" s="91"/>
      <c r="G165" s="91"/>
      <c r="H165" s="91"/>
      <c r="I165" s="91"/>
      <c r="J165" s="91"/>
      <c r="K165" s="91"/>
      <c r="AN165" s="80"/>
      <c r="AO165" s="80"/>
      <c r="AP165" s="80"/>
      <c r="AQ165" s="80"/>
      <c r="AR165" s="80"/>
      <c r="AS165" s="80"/>
    </row>
    <row r="166" spans="2:45" s="88" customFormat="1" ht="12" x14ac:dyDescent="0.2">
      <c r="B166" s="10"/>
      <c r="C166" s="91"/>
      <c r="D166" s="92"/>
      <c r="E166" s="91"/>
      <c r="F166" s="91"/>
      <c r="G166" s="91"/>
      <c r="H166" s="91"/>
      <c r="I166" s="91"/>
      <c r="J166" s="91"/>
      <c r="K166" s="91"/>
      <c r="AN166" s="80"/>
      <c r="AO166" s="80"/>
      <c r="AP166" s="80"/>
      <c r="AQ166" s="80"/>
      <c r="AR166" s="80"/>
      <c r="AS166" s="80"/>
    </row>
    <row r="167" spans="2:45" s="88" customFormat="1" ht="12" x14ac:dyDescent="0.2">
      <c r="B167" s="10"/>
      <c r="C167" s="91"/>
      <c r="D167" s="92"/>
      <c r="E167" s="91"/>
      <c r="F167" s="91"/>
      <c r="G167" s="91"/>
      <c r="H167" s="91"/>
      <c r="I167" s="91"/>
      <c r="J167" s="91"/>
      <c r="K167" s="91"/>
      <c r="AN167" s="80"/>
      <c r="AO167" s="80"/>
      <c r="AP167" s="80"/>
      <c r="AQ167" s="80"/>
      <c r="AR167" s="80"/>
      <c r="AS167" s="80"/>
    </row>
    <row r="168" spans="2:45" s="88" customFormat="1" ht="12" x14ac:dyDescent="0.2">
      <c r="B168" s="10"/>
      <c r="C168" s="91"/>
      <c r="D168" s="92"/>
      <c r="E168" s="91"/>
      <c r="F168" s="91"/>
      <c r="G168" s="91"/>
      <c r="H168" s="91"/>
      <c r="I168" s="91"/>
      <c r="J168" s="91"/>
      <c r="K168" s="91"/>
      <c r="AN168" s="80"/>
      <c r="AO168" s="80"/>
      <c r="AP168" s="80"/>
      <c r="AQ168" s="80"/>
      <c r="AR168" s="80"/>
      <c r="AS168" s="80"/>
    </row>
    <row r="169" spans="2:45" s="88" customFormat="1" ht="12" x14ac:dyDescent="0.2">
      <c r="B169" s="10"/>
      <c r="C169" s="91"/>
      <c r="D169" s="92"/>
      <c r="E169" s="91"/>
      <c r="F169" s="91"/>
      <c r="G169" s="91"/>
      <c r="H169" s="91"/>
      <c r="I169" s="91"/>
      <c r="J169" s="91"/>
      <c r="K169" s="91"/>
      <c r="AN169" s="80"/>
      <c r="AO169" s="80"/>
      <c r="AP169" s="80"/>
      <c r="AQ169" s="80"/>
      <c r="AR169" s="80"/>
      <c r="AS169" s="80"/>
    </row>
    <row r="170" spans="2:45" s="88" customFormat="1" ht="12" x14ac:dyDescent="0.2">
      <c r="B170" s="10"/>
      <c r="C170" s="91"/>
      <c r="D170" s="92"/>
      <c r="E170" s="91"/>
      <c r="F170" s="91"/>
      <c r="G170" s="91"/>
      <c r="H170" s="91"/>
      <c r="I170" s="91"/>
      <c r="J170" s="91"/>
      <c r="K170" s="91"/>
      <c r="AN170" s="80"/>
      <c r="AO170" s="80"/>
      <c r="AP170" s="80"/>
      <c r="AQ170" s="80"/>
      <c r="AR170" s="80"/>
      <c r="AS170" s="80"/>
    </row>
    <row r="171" spans="2:45" s="88" customFormat="1" ht="12" x14ac:dyDescent="0.2">
      <c r="B171" s="10"/>
      <c r="C171" s="91"/>
      <c r="D171" s="92"/>
      <c r="E171" s="91"/>
      <c r="F171" s="91"/>
      <c r="G171" s="91"/>
      <c r="H171" s="91"/>
      <c r="I171" s="91"/>
      <c r="J171" s="91"/>
      <c r="K171" s="91"/>
      <c r="AN171" s="80"/>
      <c r="AO171" s="80"/>
      <c r="AP171" s="80"/>
      <c r="AQ171" s="80"/>
      <c r="AR171" s="80"/>
      <c r="AS171" s="80"/>
    </row>
    <row r="172" spans="2:45" s="88" customFormat="1" ht="12" x14ac:dyDescent="0.2">
      <c r="B172" s="10"/>
      <c r="C172" s="91"/>
      <c r="D172" s="92"/>
      <c r="E172" s="91"/>
      <c r="F172" s="91"/>
      <c r="G172" s="91"/>
      <c r="H172" s="91"/>
      <c r="I172" s="91"/>
      <c r="J172" s="91"/>
      <c r="K172" s="91"/>
      <c r="AN172" s="80"/>
      <c r="AO172" s="80"/>
      <c r="AP172" s="80"/>
      <c r="AQ172" s="80"/>
      <c r="AR172" s="80"/>
      <c r="AS172" s="80"/>
    </row>
    <row r="173" spans="2:45" s="88" customFormat="1" ht="12" x14ac:dyDescent="0.2">
      <c r="B173" s="10"/>
      <c r="C173" s="91"/>
      <c r="D173" s="92"/>
      <c r="E173" s="91"/>
      <c r="F173" s="91"/>
      <c r="G173" s="91"/>
      <c r="H173" s="91"/>
      <c r="I173" s="91"/>
      <c r="J173" s="91"/>
      <c r="K173" s="91"/>
      <c r="AN173" s="80"/>
      <c r="AO173" s="80"/>
      <c r="AP173" s="80"/>
      <c r="AQ173" s="80"/>
      <c r="AR173" s="80"/>
      <c r="AS173" s="80"/>
    </row>
    <row r="174" spans="2:45" s="88" customFormat="1" ht="12" x14ac:dyDescent="0.2">
      <c r="B174" s="10"/>
      <c r="C174" s="91"/>
      <c r="D174" s="92"/>
      <c r="E174" s="91"/>
      <c r="F174" s="91"/>
      <c r="G174" s="91"/>
      <c r="H174" s="91"/>
      <c r="I174" s="91"/>
      <c r="J174" s="91"/>
      <c r="K174" s="91"/>
      <c r="AN174" s="80"/>
      <c r="AO174" s="80"/>
      <c r="AP174" s="80"/>
      <c r="AQ174" s="80"/>
      <c r="AR174" s="80"/>
      <c r="AS174" s="80"/>
    </row>
    <row r="175" spans="2:45" s="88" customFormat="1" ht="12" x14ac:dyDescent="0.2">
      <c r="B175" s="10"/>
      <c r="C175" s="91"/>
      <c r="D175" s="92"/>
      <c r="E175" s="91"/>
      <c r="F175" s="91"/>
      <c r="G175" s="91"/>
      <c r="H175" s="91"/>
      <c r="I175" s="91"/>
      <c r="J175" s="91"/>
      <c r="K175" s="91"/>
      <c r="AN175" s="80"/>
      <c r="AO175" s="80"/>
      <c r="AP175" s="80"/>
      <c r="AQ175" s="80"/>
      <c r="AR175" s="80"/>
      <c r="AS175" s="80"/>
    </row>
    <row r="176" spans="2:45" s="88" customFormat="1" ht="12" x14ac:dyDescent="0.2">
      <c r="B176" s="10"/>
      <c r="C176" s="91"/>
      <c r="D176" s="92"/>
      <c r="E176" s="91"/>
      <c r="F176" s="91"/>
      <c r="G176" s="91"/>
      <c r="H176" s="91"/>
      <c r="I176" s="91"/>
      <c r="J176" s="91"/>
      <c r="K176" s="91"/>
      <c r="AN176" s="80"/>
      <c r="AO176" s="80"/>
      <c r="AP176" s="80"/>
      <c r="AQ176" s="80"/>
      <c r="AR176" s="80"/>
      <c r="AS176" s="80"/>
    </row>
    <row r="177" spans="2:45" s="88" customFormat="1" ht="12" x14ac:dyDescent="0.2">
      <c r="B177" s="10"/>
      <c r="C177" s="91"/>
      <c r="D177" s="92"/>
      <c r="E177" s="91"/>
      <c r="F177" s="91"/>
      <c r="G177" s="91"/>
      <c r="H177" s="91"/>
      <c r="I177" s="91"/>
      <c r="J177" s="91"/>
      <c r="K177" s="91"/>
      <c r="AN177" s="80"/>
      <c r="AO177" s="80"/>
      <c r="AP177" s="80"/>
      <c r="AQ177" s="80"/>
      <c r="AR177" s="80"/>
      <c r="AS177" s="80"/>
    </row>
    <row r="178" spans="2:45" s="88" customFormat="1" ht="12" x14ac:dyDescent="0.2">
      <c r="B178" s="10"/>
      <c r="C178" s="91"/>
      <c r="D178" s="92"/>
      <c r="E178" s="91"/>
      <c r="F178" s="91"/>
      <c r="G178" s="91"/>
      <c r="H178" s="91"/>
      <c r="I178" s="91"/>
      <c r="J178" s="91"/>
      <c r="K178" s="91"/>
      <c r="AN178" s="80"/>
      <c r="AO178" s="80"/>
      <c r="AP178" s="80"/>
      <c r="AQ178" s="80"/>
      <c r="AR178" s="80"/>
      <c r="AS178" s="80"/>
    </row>
    <row r="179" spans="2:45" s="88" customFormat="1" ht="12" x14ac:dyDescent="0.2">
      <c r="B179" s="10"/>
      <c r="C179" s="91"/>
      <c r="D179" s="92"/>
      <c r="E179" s="91"/>
      <c r="F179" s="91"/>
      <c r="G179" s="91"/>
      <c r="H179" s="91"/>
      <c r="I179" s="91"/>
      <c r="J179" s="91"/>
      <c r="K179" s="91"/>
      <c r="AN179" s="80"/>
      <c r="AO179" s="80"/>
      <c r="AP179" s="80"/>
      <c r="AQ179" s="80"/>
      <c r="AR179" s="80"/>
      <c r="AS179" s="80"/>
    </row>
    <row r="180" spans="2:45" s="88" customFormat="1" ht="12" x14ac:dyDescent="0.2">
      <c r="B180" s="10"/>
      <c r="C180" s="91"/>
      <c r="D180" s="92"/>
      <c r="E180" s="91"/>
      <c r="F180" s="91"/>
      <c r="G180" s="91"/>
      <c r="H180" s="91"/>
      <c r="I180" s="91"/>
      <c r="J180" s="91"/>
      <c r="K180" s="91"/>
      <c r="AN180" s="80"/>
      <c r="AO180" s="80"/>
      <c r="AP180" s="80"/>
      <c r="AQ180" s="80"/>
      <c r="AR180" s="80"/>
      <c r="AS180" s="80"/>
    </row>
    <row r="181" spans="2:45" s="88" customFormat="1" ht="12" x14ac:dyDescent="0.2">
      <c r="B181" s="10"/>
      <c r="C181" s="91"/>
      <c r="D181" s="92"/>
      <c r="E181" s="91"/>
      <c r="F181" s="91"/>
      <c r="G181" s="91"/>
      <c r="H181" s="91"/>
      <c r="I181" s="91"/>
      <c r="J181" s="91"/>
      <c r="K181" s="91"/>
      <c r="AN181" s="80"/>
      <c r="AO181" s="80"/>
      <c r="AP181" s="80"/>
      <c r="AQ181" s="80"/>
      <c r="AR181" s="80"/>
      <c r="AS181" s="80"/>
    </row>
    <row r="182" spans="2:45" s="88" customFormat="1" ht="12" x14ac:dyDescent="0.2">
      <c r="B182" s="10"/>
      <c r="C182" s="91"/>
      <c r="D182" s="92"/>
      <c r="E182" s="91"/>
      <c r="F182" s="91"/>
      <c r="G182" s="91"/>
      <c r="H182" s="91"/>
      <c r="I182" s="91"/>
      <c r="J182" s="91"/>
      <c r="K182" s="91"/>
      <c r="AN182" s="80"/>
      <c r="AO182" s="80"/>
      <c r="AP182" s="80"/>
      <c r="AQ182" s="80"/>
      <c r="AR182" s="80"/>
      <c r="AS182" s="80"/>
    </row>
    <row r="183" spans="2:45" s="88" customFormat="1" ht="12" x14ac:dyDescent="0.2">
      <c r="B183" s="10"/>
      <c r="C183" s="91"/>
      <c r="D183" s="92"/>
      <c r="E183" s="91"/>
      <c r="F183" s="91"/>
      <c r="G183" s="91"/>
      <c r="H183" s="91"/>
      <c r="I183" s="91"/>
      <c r="J183" s="91"/>
      <c r="K183" s="91"/>
      <c r="AN183" s="80"/>
      <c r="AO183" s="80"/>
      <c r="AP183" s="80"/>
      <c r="AQ183" s="80"/>
      <c r="AR183" s="80"/>
      <c r="AS183" s="80"/>
    </row>
    <row r="184" spans="2:45" s="88" customFormat="1" ht="12" x14ac:dyDescent="0.2">
      <c r="B184" s="10"/>
      <c r="C184" s="91"/>
      <c r="D184" s="92"/>
      <c r="E184" s="91"/>
      <c r="F184" s="91"/>
      <c r="G184" s="91"/>
      <c r="H184" s="91"/>
      <c r="I184" s="91"/>
      <c r="J184" s="91"/>
      <c r="K184" s="91"/>
      <c r="AN184" s="80"/>
      <c r="AO184" s="80"/>
      <c r="AP184" s="80"/>
      <c r="AQ184" s="80"/>
      <c r="AR184" s="80"/>
      <c r="AS184" s="80"/>
    </row>
    <row r="185" spans="2:45" s="88" customFormat="1" ht="12" x14ac:dyDescent="0.2">
      <c r="B185" s="10"/>
      <c r="C185" s="91"/>
      <c r="D185" s="92"/>
      <c r="E185" s="91"/>
      <c r="F185" s="91"/>
      <c r="G185" s="91"/>
      <c r="H185" s="91"/>
      <c r="I185" s="91"/>
      <c r="J185" s="91"/>
      <c r="K185" s="91"/>
      <c r="AN185" s="80"/>
      <c r="AO185" s="80"/>
      <c r="AP185" s="80"/>
      <c r="AQ185" s="80"/>
      <c r="AR185" s="80"/>
      <c r="AS185" s="80"/>
    </row>
    <row r="186" spans="2:45" s="88" customFormat="1" ht="12" x14ac:dyDescent="0.2">
      <c r="B186" s="10"/>
      <c r="C186" s="91"/>
      <c r="D186" s="92"/>
      <c r="E186" s="91"/>
      <c r="F186" s="91"/>
      <c r="G186" s="91"/>
      <c r="H186" s="91"/>
      <c r="I186" s="91"/>
      <c r="J186" s="91"/>
      <c r="K186" s="91"/>
      <c r="AN186" s="80"/>
      <c r="AO186" s="80"/>
      <c r="AP186" s="80"/>
      <c r="AQ186" s="80"/>
      <c r="AR186" s="80"/>
      <c r="AS186" s="80"/>
    </row>
    <row r="187" spans="2:45" x14ac:dyDescent="0.25">
      <c r="C187"/>
      <c r="D187" s="85"/>
      <c r="E187"/>
      <c r="F187"/>
      <c r="G187"/>
      <c r="H187"/>
      <c r="I187"/>
      <c r="J187"/>
      <c r="K187"/>
    </row>
    <row r="188" spans="2:45" x14ac:dyDescent="0.25">
      <c r="C188"/>
      <c r="D188" s="85"/>
      <c r="E188"/>
      <c r="F188"/>
      <c r="G188"/>
      <c r="H188"/>
      <c r="I188"/>
      <c r="J188"/>
      <c r="K188"/>
    </row>
    <row r="189" spans="2:45" x14ac:dyDescent="0.25">
      <c r="C189"/>
      <c r="D189" s="85"/>
      <c r="E189"/>
      <c r="F189"/>
      <c r="G189"/>
      <c r="H189"/>
      <c r="I189"/>
      <c r="J189"/>
      <c r="K189"/>
    </row>
    <row r="190" spans="2:45" x14ac:dyDescent="0.25">
      <c r="C190"/>
      <c r="D190" s="85"/>
      <c r="E190"/>
      <c r="F190"/>
      <c r="G190"/>
      <c r="H190"/>
      <c r="I190"/>
      <c r="J190"/>
      <c r="K190"/>
    </row>
    <row r="191" spans="2:45" x14ac:dyDescent="0.25">
      <c r="C191"/>
      <c r="D191" s="85"/>
      <c r="E191"/>
      <c r="F191"/>
      <c r="G191"/>
      <c r="H191"/>
      <c r="I191"/>
      <c r="J191"/>
      <c r="K191"/>
    </row>
    <row r="192" spans="2:45" x14ac:dyDescent="0.25">
      <c r="C192"/>
      <c r="D192" s="85"/>
      <c r="E192"/>
      <c r="F192"/>
      <c r="G192"/>
      <c r="H192"/>
      <c r="I192"/>
      <c r="J192"/>
      <c r="K192"/>
    </row>
    <row r="193" spans="3:11" x14ac:dyDescent="0.25">
      <c r="C193"/>
      <c r="D193" s="85"/>
      <c r="E193"/>
      <c r="F193"/>
      <c r="G193"/>
      <c r="H193"/>
      <c r="I193"/>
      <c r="J193"/>
      <c r="K193"/>
    </row>
    <row r="194" spans="3:11" x14ac:dyDescent="0.25">
      <c r="C194"/>
      <c r="D194" s="85"/>
      <c r="E194"/>
      <c r="F194"/>
      <c r="G194"/>
      <c r="H194"/>
      <c r="I194"/>
      <c r="J194"/>
      <c r="K194"/>
    </row>
    <row r="195" spans="3:11" x14ac:dyDescent="0.25">
      <c r="C195"/>
      <c r="D195" s="85"/>
      <c r="E195"/>
      <c r="F195"/>
      <c r="G195"/>
      <c r="H195"/>
      <c r="I195"/>
      <c r="J195"/>
      <c r="K195"/>
    </row>
    <row r="196" spans="3:11" x14ac:dyDescent="0.25">
      <c r="C196"/>
      <c r="D196" s="85"/>
      <c r="E196"/>
      <c r="F196"/>
      <c r="G196"/>
      <c r="H196"/>
      <c r="I196"/>
      <c r="J196"/>
      <c r="K196"/>
    </row>
    <row r="197" spans="3:11" x14ac:dyDescent="0.25">
      <c r="C197"/>
      <c r="D197" s="85"/>
      <c r="E197"/>
      <c r="F197"/>
      <c r="G197"/>
      <c r="H197"/>
      <c r="I197"/>
      <c r="J197"/>
      <c r="K197"/>
    </row>
    <row r="198" spans="3:11" x14ac:dyDescent="0.25">
      <c r="C198"/>
      <c r="D198" s="85"/>
      <c r="E198"/>
      <c r="F198"/>
      <c r="G198"/>
      <c r="H198"/>
      <c r="I198"/>
      <c r="J198"/>
      <c r="K198"/>
    </row>
    <row r="199" spans="3:11" x14ac:dyDescent="0.25">
      <c r="C199"/>
      <c r="D199" s="85"/>
      <c r="E199"/>
      <c r="F199"/>
      <c r="G199"/>
      <c r="H199"/>
      <c r="I199"/>
      <c r="J199"/>
      <c r="K199"/>
    </row>
    <row r="200" spans="3:11" x14ac:dyDescent="0.25">
      <c r="C200"/>
      <c r="D200" s="85"/>
      <c r="E200"/>
      <c r="F200"/>
      <c r="G200"/>
      <c r="H200"/>
      <c r="I200"/>
      <c r="J200"/>
      <c r="K200"/>
    </row>
    <row r="201" spans="3:11" x14ac:dyDescent="0.25">
      <c r="C201"/>
      <c r="D201" s="85"/>
      <c r="E201"/>
      <c r="F201"/>
      <c r="G201"/>
      <c r="H201"/>
      <c r="I201"/>
      <c r="J201"/>
      <c r="K201"/>
    </row>
    <row r="202" spans="3:11" x14ac:dyDescent="0.25">
      <c r="C202"/>
      <c r="D202" s="85"/>
      <c r="E202"/>
      <c r="F202"/>
      <c r="G202"/>
      <c r="H202"/>
      <c r="I202"/>
      <c r="J202"/>
      <c r="K202"/>
    </row>
    <row r="203" spans="3:11" x14ac:dyDescent="0.25">
      <c r="C203"/>
      <c r="D203" s="85"/>
      <c r="E203"/>
      <c r="F203"/>
      <c r="G203"/>
      <c r="H203"/>
      <c r="I203"/>
      <c r="J203"/>
      <c r="K203"/>
    </row>
    <row r="204" spans="3:11" x14ac:dyDescent="0.25">
      <c r="C204"/>
      <c r="D204" s="85"/>
      <c r="E204"/>
      <c r="F204"/>
      <c r="G204"/>
      <c r="H204"/>
      <c r="I204"/>
      <c r="J204"/>
      <c r="K204"/>
    </row>
    <row r="205" spans="3:11" x14ac:dyDescent="0.25">
      <c r="C205"/>
      <c r="D205" s="85"/>
      <c r="E205"/>
      <c r="F205"/>
      <c r="G205"/>
      <c r="H205"/>
      <c r="I205"/>
      <c r="J205"/>
      <c r="K205"/>
    </row>
    <row r="206" spans="3:11" x14ac:dyDescent="0.25">
      <c r="C206"/>
      <c r="D206" s="85"/>
      <c r="E206"/>
      <c r="F206"/>
      <c r="G206"/>
      <c r="H206"/>
      <c r="I206"/>
      <c r="J206"/>
      <c r="K206"/>
    </row>
    <row r="207" spans="3:11" x14ac:dyDescent="0.25">
      <c r="C207"/>
      <c r="D207" s="85"/>
      <c r="E207"/>
      <c r="F207"/>
      <c r="G207"/>
      <c r="H207"/>
      <c r="I207"/>
      <c r="J207"/>
      <c r="K207"/>
    </row>
    <row r="208" spans="3:11" x14ac:dyDescent="0.25">
      <c r="C208"/>
      <c r="D208" s="85"/>
      <c r="E208"/>
      <c r="F208"/>
      <c r="G208"/>
      <c r="H208"/>
      <c r="I208"/>
      <c r="J208"/>
      <c r="K208"/>
    </row>
    <row r="209" spans="3:11" x14ac:dyDescent="0.25">
      <c r="C209"/>
      <c r="D209" s="85"/>
      <c r="E209"/>
      <c r="F209"/>
      <c r="G209"/>
      <c r="H209"/>
      <c r="I209"/>
      <c r="J209"/>
      <c r="K209"/>
    </row>
    <row r="210" spans="3:11" x14ac:dyDescent="0.25">
      <c r="C210"/>
      <c r="D210" s="85"/>
      <c r="E210"/>
      <c r="F210"/>
      <c r="G210"/>
      <c r="H210"/>
      <c r="I210"/>
      <c r="J210"/>
      <c r="K210"/>
    </row>
    <row r="211" spans="3:11" x14ac:dyDescent="0.25">
      <c r="C211"/>
      <c r="D211" s="85"/>
      <c r="E211"/>
      <c r="F211"/>
      <c r="G211"/>
      <c r="H211"/>
      <c r="I211"/>
      <c r="J211"/>
      <c r="K211"/>
    </row>
    <row r="212" spans="3:11" x14ac:dyDescent="0.25">
      <c r="C212"/>
      <c r="D212" s="85"/>
      <c r="E212"/>
      <c r="F212"/>
      <c r="G212"/>
      <c r="H212"/>
      <c r="I212"/>
      <c r="J212"/>
      <c r="K212"/>
    </row>
    <row r="213" spans="3:11" x14ac:dyDescent="0.25">
      <c r="C213"/>
      <c r="D213" s="85"/>
      <c r="E213"/>
      <c r="F213"/>
      <c r="G213"/>
      <c r="H213"/>
      <c r="I213"/>
      <c r="J213"/>
      <c r="K213"/>
    </row>
    <row r="214" spans="3:11" x14ac:dyDescent="0.25">
      <c r="C214"/>
      <c r="D214" s="85"/>
      <c r="E214"/>
      <c r="F214"/>
      <c r="G214"/>
      <c r="H214"/>
      <c r="I214"/>
      <c r="J214"/>
      <c r="K214"/>
    </row>
    <row r="215" spans="3:11" x14ac:dyDescent="0.25">
      <c r="C215"/>
      <c r="D215" s="85"/>
      <c r="E215"/>
      <c r="F215"/>
      <c r="G215"/>
      <c r="H215"/>
      <c r="I215"/>
      <c r="J215"/>
      <c r="K215"/>
    </row>
    <row r="216" spans="3:11" x14ac:dyDescent="0.25">
      <c r="C216"/>
      <c r="D216" s="85"/>
      <c r="E216"/>
      <c r="F216"/>
      <c r="G216"/>
      <c r="H216"/>
      <c r="I216"/>
      <c r="J216"/>
      <c r="K216"/>
    </row>
    <row r="217" spans="3:11" x14ac:dyDescent="0.25">
      <c r="C217"/>
      <c r="D217" s="85"/>
      <c r="E217"/>
      <c r="F217"/>
      <c r="G217"/>
      <c r="H217"/>
      <c r="I217"/>
      <c r="J217"/>
      <c r="K217"/>
    </row>
    <row r="218" spans="3:11" x14ac:dyDescent="0.25">
      <c r="C218"/>
      <c r="D218" s="85"/>
      <c r="E218"/>
      <c r="F218"/>
      <c r="G218"/>
      <c r="H218"/>
      <c r="I218"/>
      <c r="J218"/>
      <c r="K218"/>
    </row>
    <row r="219" spans="3:11" x14ac:dyDescent="0.25">
      <c r="C219"/>
      <c r="D219" s="85"/>
      <c r="E219"/>
      <c r="F219"/>
      <c r="G219"/>
      <c r="H219"/>
      <c r="I219"/>
      <c r="J219"/>
      <c r="K219"/>
    </row>
    <row r="220" spans="3:11" x14ac:dyDescent="0.25">
      <c r="C220"/>
      <c r="D220" s="85"/>
      <c r="E220"/>
      <c r="F220"/>
      <c r="G220"/>
      <c r="H220"/>
      <c r="I220"/>
      <c r="J220"/>
      <c r="K220"/>
    </row>
    <row r="221" spans="3:11" x14ac:dyDescent="0.25">
      <c r="C221"/>
      <c r="D221" s="85"/>
      <c r="E221"/>
      <c r="F221"/>
      <c r="G221"/>
      <c r="H221"/>
      <c r="I221"/>
      <c r="J221"/>
      <c r="K221"/>
    </row>
    <row r="222" spans="3:11" x14ac:dyDescent="0.25">
      <c r="C222"/>
      <c r="D222" s="85"/>
      <c r="E222"/>
      <c r="F222"/>
      <c r="G222"/>
      <c r="H222"/>
      <c r="I222"/>
      <c r="J222"/>
      <c r="K222"/>
    </row>
    <row r="223" spans="3:11" x14ac:dyDescent="0.25">
      <c r="C223"/>
      <c r="D223" s="85"/>
      <c r="E223"/>
      <c r="F223"/>
      <c r="G223"/>
      <c r="H223"/>
      <c r="I223"/>
      <c r="J223"/>
      <c r="K223"/>
    </row>
    <row r="224" spans="3:11" x14ac:dyDescent="0.25">
      <c r="C224"/>
      <c r="D224" s="85"/>
      <c r="E224"/>
      <c r="F224"/>
      <c r="G224"/>
      <c r="H224"/>
      <c r="I224"/>
      <c r="J224"/>
      <c r="K224"/>
    </row>
  </sheetData>
  <conditionalFormatting sqref="C62">
    <cfRule type="cellIs" dxfId="72" priority="53" operator="greaterThan">
      <formula>0</formula>
    </cfRule>
  </conditionalFormatting>
  <conditionalFormatting sqref="C63">
    <cfRule type="cellIs" dxfId="71" priority="52" operator="greaterThan">
      <formula>0</formula>
    </cfRule>
  </conditionalFormatting>
  <conditionalFormatting sqref="P62">
    <cfRule type="cellIs" dxfId="70" priority="51" operator="greaterThan">
      <formula>0</formula>
    </cfRule>
  </conditionalFormatting>
  <conditionalFormatting sqref="P63">
    <cfRule type="cellIs" dxfId="69" priority="50" operator="greaterThan">
      <formula>0</formula>
    </cfRule>
  </conditionalFormatting>
  <conditionalFormatting sqref="L72:N73">
    <cfRule type="containsText" dxfId="68" priority="49" operator="containsText" text="no">
      <formula>NOT(ISERROR(SEARCH("no",L72)))</formula>
    </cfRule>
  </conditionalFormatting>
  <conditionalFormatting sqref="AB72:AB73">
    <cfRule type="containsText" dxfId="67" priority="48" operator="containsText" text="no">
      <formula>NOT(ISERROR(SEARCH("no",AB72)))</formula>
    </cfRule>
  </conditionalFormatting>
  <conditionalFormatting sqref="Q42:Q43">
    <cfRule type="containsText" dxfId="66" priority="15" operator="containsText" text="f">
      <formula>NOT(ISERROR(SEARCH("f",Q42)))</formula>
    </cfRule>
    <cfRule type="containsText" dxfId="65" priority="16" operator="containsText" text="e">
      <formula>NOT(ISERROR(SEARCH("e",Q42)))</formula>
    </cfRule>
  </conditionalFormatting>
  <conditionalFormatting sqref="F41">
    <cfRule type="containsText" dxfId="64" priority="29" operator="containsText" text="f">
      <formula>NOT(ISERROR(SEARCH("f",F41)))</formula>
    </cfRule>
    <cfRule type="containsText" dxfId="63" priority="30" operator="containsText" text="e">
      <formula>NOT(ISERROR(SEARCH("e",F41)))</formula>
    </cfRule>
  </conditionalFormatting>
  <conditionalFormatting sqref="H42:K43">
    <cfRule type="containsText" dxfId="62" priority="27" operator="containsText" text="f">
      <formula>NOT(ISERROR(SEARCH("f",H42)))</formula>
    </cfRule>
    <cfRule type="containsText" dxfId="61" priority="28" operator="containsText" text="e">
      <formula>NOT(ISERROR(SEARCH("e",H42)))</formula>
    </cfRule>
  </conditionalFormatting>
  <conditionalFormatting sqref="R42:V43">
    <cfRule type="containsText" dxfId="60" priority="23" operator="containsText" text="f">
      <formula>NOT(ISERROR(SEARCH("f",R42)))</formula>
    </cfRule>
    <cfRule type="containsText" dxfId="59" priority="24" operator="containsText" text="e">
      <formula>NOT(ISERROR(SEARCH("e",R42)))</formula>
    </cfRule>
  </conditionalFormatting>
  <conditionalFormatting sqref="W42:W43">
    <cfRule type="containsText" dxfId="58" priority="11" operator="containsText" text="f">
      <formula>NOT(ISERROR(SEARCH("f",W42)))</formula>
    </cfRule>
    <cfRule type="containsText" dxfId="57" priority="12" operator="containsText" text="e">
      <formula>NOT(ISERROR(SEARCH("e",W42)))</formula>
    </cfRule>
  </conditionalFormatting>
  <conditionalFormatting sqref="H41:O41">
    <cfRule type="containsText" dxfId="56" priority="21" operator="containsText" text="f">
      <formula>NOT(ISERROR(SEARCH("f",H41)))</formula>
    </cfRule>
    <cfRule type="containsText" dxfId="55" priority="22" operator="containsText" text="e">
      <formula>NOT(ISERROR(SEARCH("e",H41)))</formula>
    </cfRule>
  </conditionalFormatting>
  <conditionalFormatting sqref="Q41:W41">
    <cfRule type="containsText" dxfId="54" priority="19" operator="containsText" text="f">
      <formula>NOT(ISERROR(SEARCH("f",Q41)))</formula>
    </cfRule>
    <cfRule type="containsText" dxfId="53" priority="20" operator="containsText" text="e">
      <formula>NOT(ISERROR(SEARCH("e",Q41)))</formula>
    </cfRule>
  </conditionalFormatting>
  <conditionalFormatting sqref="G42:G43">
    <cfRule type="containsText" dxfId="52" priority="17" operator="containsText" text="f">
      <formula>NOT(ISERROR(SEARCH("f",G42)))</formula>
    </cfRule>
    <cfRule type="containsText" dxfId="51" priority="18" operator="containsText" text="e">
      <formula>NOT(ISERROR(SEARCH("e",G42)))</formula>
    </cfRule>
  </conditionalFormatting>
  <conditionalFormatting sqref="E41">
    <cfRule type="containsText" dxfId="50" priority="9" operator="containsText" text="f">
      <formula>NOT(ISERROR(SEARCH("f",E41)))</formula>
    </cfRule>
    <cfRule type="containsText" dxfId="49" priority="10" operator="containsText" text="e">
      <formula>NOT(ISERROR(SEARCH("e",E41)))</formula>
    </cfRule>
  </conditionalFormatting>
  <conditionalFormatting sqref="X42:Y43">
    <cfRule type="containsText" dxfId="48" priority="7" operator="containsText" text="f">
      <formula>NOT(ISERROR(SEARCH("f",X42)))</formula>
    </cfRule>
    <cfRule type="containsText" dxfId="47" priority="8" operator="containsText" text="e">
      <formula>NOT(ISERROR(SEARCH("e",X42)))</formula>
    </cfRule>
  </conditionalFormatting>
  <conditionalFormatting sqref="L42:O43">
    <cfRule type="containsText" dxfId="46" priority="5" operator="containsText" text="f">
      <formula>NOT(ISERROR(SEARCH("f",L42)))</formula>
    </cfRule>
    <cfRule type="containsText" dxfId="45" priority="6" operator="containsText" text="e">
      <formula>NOT(ISERROR(SEARCH("e",L42)))</formula>
    </cfRule>
  </conditionalFormatting>
  <conditionalFormatting sqref="Z42:Z43">
    <cfRule type="containsText" dxfId="44" priority="3" operator="containsText" text="f">
      <formula>NOT(ISERROR(SEARCH("f",Z42)))</formula>
    </cfRule>
    <cfRule type="containsText" dxfId="43" priority="4" operator="containsText" text="e">
      <formula>NOT(ISERROR(SEARCH("e",Z42)))</formula>
    </cfRule>
  </conditionalFormatting>
  <conditionalFormatting sqref="AA42:AA43">
    <cfRule type="containsText" dxfId="42" priority="1" operator="containsText" text="f">
      <formula>NOT(ISERROR(SEARCH("f",AA42)))</formula>
    </cfRule>
    <cfRule type="containsText" dxfId="41" priority="2" operator="containsText" text="e">
      <formula>NOT(ISERROR(SEARCH("e",AA42)))</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Drop Down 1">
              <controlPr defaultSize="0" autoLine="0" autoPict="0">
                <anchor moveWithCells="1">
                  <from>
                    <xdr:col>3</xdr:col>
                    <xdr:colOff>247650</xdr:colOff>
                    <xdr:row>4</xdr:row>
                    <xdr:rowOff>9525</xdr:rowOff>
                  </from>
                  <to>
                    <xdr:col>6</xdr:col>
                    <xdr:colOff>9525</xdr:colOff>
                    <xdr:row>5</xdr:row>
                    <xdr:rowOff>38100</xdr:rowOff>
                  </to>
                </anchor>
              </controlPr>
            </control>
          </mc:Choice>
        </mc:AlternateContent>
        <mc:AlternateContent xmlns:mc="http://schemas.openxmlformats.org/markup-compatibility/2006">
          <mc:Choice Requires="x14">
            <control shapeId="25603" r:id="rId5" name="Drop Down 3">
              <controlPr defaultSize="0" autoLine="0" autoPict="0">
                <anchor moveWithCells="1">
                  <from>
                    <xdr:col>3</xdr:col>
                    <xdr:colOff>238125</xdr:colOff>
                    <xdr:row>5</xdr:row>
                    <xdr:rowOff>152400</xdr:rowOff>
                  </from>
                  <to>
                    <xdr:col>6</xdr:col>
                    <xdr:colOff>9525</xdr:colOff>
                    <xdr:row>6</xdr:row>
                    <xdr:rowOff>171450</xdr:rowOff>
                  </to>
                </anchor>
              </controlPr>
            </control>
          </mc:Choice>
        </mc:AlternateContent>
        <mc:AlternateContent xmlns:mc="http://schemas.openxmlformats.org/markup-compatibility/2006">
          <mc:Choice Requires="x14">
            <control shapeId="25605" r:id="rId6" name="Drop Down 5">
              <controlPr defaultSize="0" autoLine="0" autoPict="0">
                <anchor moveWithCells="1">
                  <from>
                    <xdr:col>6</xdr:col>
                    <xdr:colOff>304800</xdr:colOff>
                    <xdr:row>4</xdr:row>
                    <xdr:rowOff>9525</xdr:rowOff>
                  </from>
                  <to>
                    <xdr:col>9</xdr:col>
                    <xdr:colOff>514350</xdr:colOff>
                    <xdr:row>5</xdr:row>
                    <xdr:rowOff>38100</xdr:rowOff>
                  </to>
                </anchor>
              </controlPr>
            </control>
          </mc:Choice>
        </mc:AlternateContent>
        <mc:AlternateContent xmlns:mc="http://schemas.openxmlformats.org/markup-compatibility/2006">
          <mc:Choice Requires="x14">
            <control shapeId="25607" r:id="rId7" name="Drop Down 7">
              <controlPr defaultSize="0" autoLine="0" autoPict="0">
                <anchor moveWithCells="1">
                  <from>
                    <xdr:col>6</xdr:col>
                    <xdr:colOff>295275</xdr:colOff>
                    <xdr:row>5</xdr:row>
                    <xdr:rowOff>152400</xdr:rowOff>
                  </from>
                  <to>
                    <xdr:col>9</xdr:col>
                    <xdr:colOff>504825</xdr:colOff>
                    <xdr:row>6</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3"/>
  <sheetViews>
    <sheetView zoomScale="80" zoomScaleNormal="80" workbookViewId="0"/>
  </sheetViews>
  <sheetFormatPr defaultRowHeight="12" x14ac:dyDescent="0.2"/>
  <cols>
    <col min="1" max="1" width="12.5703125" style="115" customWidth="1"/>
    <col min="2" max="2" width="25.5703125" style="115" customWidth="1"/>
    <col min="3" max="3" width="16.42578125" style="115" customWidth="1"/>
    <col min="4" max="4" width="22" style="115" customWidth="1"/>
    <col min="5" max="5" width="13.85546875" style="121" customWidth="1"/>
    <col min="6" max="6" width="18.5703125" style="101" customWidth="1"/>
    <col min="7" max="7" width="9.140625" style="119"/>
    <col min="8" max="9" width="9.140625" style="121"/>
    <col min="10" max="16384" width="9.140625" style="115"/>
  </cols>
  <sheetData>
    <row r="1" spans="1:10" s="114" customFormat="1" x14ac:dyDescent="0.2">
      <c r="A1" s="111" t="s">
        <v>55</v>
      </c>
      <c r="B1" s="111" t="s">
        <v>72</v>
      </c>
      <c r="C1" s="111" t="s">
        <v>73</v>
      </c>
      <c r="D1" s="111" t="s">
        <v>74</v>
      </c>
      <c r="E1" s="112" t="s">
        <v>75</v>
      </c>
      <c r="F1" s="112" t="s">
        <v>76</v>
      </c>
      <c r="G1" s="112" t="s">
        <v>54</v>
      </c>
      <c r="H1" s="113" t="s">
        <v>77</v>
      </c>
      <c r="I1" s="113" t="s">
        <v>50</v>
      </c>
      <c r="J1" s="112"/>
    </row>
    <row r="2" spans="1:10" x14ac:dyDescent="0.2">
      <c r="A2" s="116" t="s">
        <v>78</v>
      </c>
      <c r="B2" s="116" t="s">
        <v>79</v>
      </c>
      <c r="C2" s="117" t="s">
        <v>5</v>
      </c>
      <c r="D2" s="117" t="s">
        <v>9</v>
      </c>
      <c r="E2" s="118">
        <v>0.27741124725102106</v>
      </c>
      <c r="F2" s="101" t="s">
        <v>49</v>
      </c>
      <c r="H2" s="120" t="e">
        <f t="shared" ref="H2:H65" si="0">2*(G2*F2/100)</f>
        <v>#VALUE!</v>
      </c>
      <c r="I2" s="118">
        <f t="shared" ref="I2:I9" si="1">2*(E2*G2/100)</f>
        <v>0</v>
      </c>
    </row>
    <row r="3" spans="1:10" x14ac:dyDescent="0.2">
      <c r="A3" s="116" t="s">
        <v>78</v>
      </c>
      <c r="B3" s="116" t="s">
        <v>79</v>
      </c>
      <c r="C3" s="117" t="s">
        <v>5</v>
      </c>
      <c r="D3" s="117" t="s">
        <v>39</v>
      </c>
      <c r="E3" s="118">
        <v>0.3223374175306315</v>
      </c>
      <c r="F3" s="101" t="s">
        <v>49</v>
      </c>
      <c r="H3" s="120" t="e">
        <f t="shared" si="0"/>
        <v>#VALUE!</v>
      </c>
      <c r="I3" s="118">
        <f t="shared" si="1"/>
        <v>0</v>
      </c>
    </row>
    <row r="4" spans="1:10" x14ac:dyDescent="0.2">
      <c r="A4" s="116" t="s">
        <v>78</v>
      </c>
      <c r="B4" s="116" t="s">
        <v>79</v>
      </c>
      <c r="C4" s="117" t="s">
        <v>4</v>
      </c>
      <c r="D4" s="117" t="s">
        <v>35</v>
      </c>
      <c r="E4" s="118">
        <v>0.30899677346739701</v>
      </c>
      <c r="F4" s="101" t="s">
        <v>49</v>
      </c>
      <c r="H4" s="120" t="e">
        <f t="shared" si="0"/>
        <v>#VALUE!</v>
      </c>
      <c r="I4" s="118">
        <f t="shared" si="1"/>
        <v>0</v>
      </c>
    </row>
    <row r="5" spans="1:10" x14ac:dyDescent="0.2">
      <c r="A5" s="116" t="s">
        <v>78</v>
      </c>
      <c r="B5" s="116" t="s">
        <v>79</v>
      </c>
      <c r="C5" s="117" t="s">
        <v>4</v>
      </c>
      <c r="D5" s="117" t="s">
        <v>9</v>
      </c>
      <c r="E5" s="118">
        <v>0.31004727245441582</v>
      </c>
      <c r="F5" s="101" t="s">
        <v>49</v>
      </c>
      <c r="H5" s="120" t="e">
        <f t="shared" si="0"/>
        <v>#VALUE!</v>
      </c>
      <c r="I5" s="118">
        <f t="shared" si="1"/>
        <v>0</v>
      </c>
    </row>
    <row r="6" spans="1:10" x14ac:dyDescent="0.2">
      <c r="A6" s="116" t="s">
        <v>78</v>
      </c>
      <c r="B6" s="116" t="s">
        <v>79</v>
      </c>
      <c r="C6" s="117" t="s">
        <v>4</v>
      </c>
      <c r="D6" s="117" t="s">
        <v>39</v>
      </c>
      <c r="E6" s="118">
        <v>0.38095595407818716</v>
      </c>
      <c r="F6" s="101" t="s">
        <v>49</v>
      </c>
      <c r="H6" s="120" t="e">
        <f t="shared" si="0"/>
        <v>#VALUE!</v>
      </c>
      <c r="I6" s="118">
        <f t="shared" si="1"/>
        <v>0</v>
      </c>
    </row>
    <row r="7" spans="1:10" x14ac:dyDescent="0.2">
      <c r="A7" s="116" t="s">
        <v>78</v>
      </c>
      <c r="B7" s="116" t="s">
        <v>79</v>
      </c>
      <c r="C7" s="117" t="s">
        <v>5</v>
      </c>
      <c r="D7" s="117" t="s">
        <v>35</v>
      </c>
      <c r="E7" s="118">
        <v>0.40025133521834749</v>
      </c>
      <c r="F7" s="101" t="s">
        <v>49</v>
      </c>
      <c r="H7" s="120" t="e">
        <f t="shared" si="0"/>
        <v>#VALUE!</v>
      </c>
      <c r="I7" s="118">
        <f t="shared" si="1"/>
        <v>0</v>
      </c>
    </row>
    <row r="8" spans="1:10" x14ac:dyDescent="0.2">
      <c r="A8" s="116" t="s">
        <v>78</v>
      </c>
      <c r="B8" s="116" t="s">
        <v>79</v>
      </c>
      <c r="C8" s="117" t="s">
        <v>80</v>
      </c>
      <c r="D8" s="117" t="s">
        <v>9</v>
      </c>
      <c r="E8" s="118">
        <v>0.2941018458114279</v>
      </c>
      <c r="F8" s="101" t="s">
        <v>49</v>
      </c>
      <c r="H8" s="120" t="e">
        <f t="shared" si="0"/>
        <v>#VALUE!</v>
      </c>
      <c r="I8" s="118">
        <f t="shared" si="1"/>
        <v>0</v>
      </c>
    </row>
    <row r="9" spans="1:10" ht="12" customHeight="1" x14ac:dyDescent="0.2">
      <c r="A9" s="116" t="s">
        <v>78</v>
      </c>
      <c r="B9" s="116" t="s">
        <v>79</v>
      </c>
      <c r="C9" s="117" t="s">
        <v>80</v>
      </c>
      <c r="D9" s="117" t="s">
        <v>39</v>
      </c>
      <c r="E9" s="118">
        <v>0.35231589853793316</v>
      </c>
      <c r="F9" s="101">
        <v>9181</v>
      </c>
      <c r="G9" s="119">
        <v>30.2</v>
      </c>
      <c r="H9" s="120">
        <f t="shared" si="0"/>
        <v>5545.3240000000005</v>
      </c>
      <c r="I9" s="118">
        <f t="shared" si="1"/>
        <v>0.21279880271691162</v>
      </c>
    </row>
    <row r="10" spans="1:10" x14ac:dyDescent="0.2">
      <c r="A10" s="116" t="s">
        <v>78</v>
      </c>
      <c r="B10" s="116" t="s">
        <v>79</v>
      </c>
      <c r="C10" s="117" t="s">
        <v>80</v>
      </c>
      <c r="D10" s="117" t="s">
        <v>35</v>
      </c>
      <c r="E10" s="118">
        <v>0.35358225565063894</v>
      </c>
      <c r="F10" s="101">
        <v>9214</v>
      </c>
      <c r="G10" s="119">
        <v>30.2</v>
      </c>
      <c r="H10" s="120">
        <f t="shared" si="0"/>
        <v>5565.2559999999994</v>
      </c>
      <c r="I10" s="118">
        <f t="shared" ref="I10:I73" si="2">2*(E10*G10/100)</f>
        <v>0.21356368241298593</v>
      </c>
    </row>
    <row r="11" spans="1:10" x14ac:dyDescent="0.2">
      <c r="A11" s="116" t="s">
        <v>78</v>
      </c>
      <c r="B11" s="116" t="s">
        <v>79</v>
      </c>
      <c r="C11" s="117" t="s">
        <v>5</v>
      </c>
      <c r="D11" s="117" t="s">
        <v>6</v>
      </c>
      <c r="E11" s="118">
        <v>1</v>
      </c>
      <c r="F11" s="101">
        <v>12732</v>
      </c>
      <c r="G11" s="119">
        <v>26.1</v>
      </c>
      <c r="H11" s="120">
        <f t="shared" si="0"/>
        <v>6646.1040000000003</v>
      </c>
      <c r="I11" s="118">
        <f t="shared" si="2"/>
        <v>0.52200000000000002</v>
      </c>
    </row>
    <row r="12" spans="1:10" x14ac:dyDescent="0.2">
      <c r="A12" s="116" t="s">
        <v>78</v>
      </c>
      <c r="B12" s="116" t="s">
        <v>79</v>
      </c>
      <c r="C12" s="117" t="s">
        <v>4</v>
      </c>
      <c r="D12" s="117" t="s">
        <v>6</v>
      </c>
      <c r="E12" s="118">
        <v>1</v>
      </c>
      <c r="F12" s="101">
        <v>13327</v>
      </c>
      <c r="G12" s="119">
        <v>25.1</v>
      </c>
      <c r="H12" s="120">
        <f t="shared" si="0"/>
        <v>6690.1540000000005</v>
      </c>
      <c r="I12" s="118">
        <f t="shared" si="2"/>
        <v>0.502</v>
      </c>
    </row>
    <row r="13" spans="1:10" ht="12.75" customHeight="1" x14ac:dyDescent="0.2">
      <c r="A13" s="116" t="s">
        <v>78</v>
      </c>
      <c r="B13" s="116" t="s">
        <v>79</v>
      </c>
      <c r="C13" s="117" t="s">
        <v>80</v>
      </c>
      <c r="D13" s="117" t="s">
        <v>6</v>
      </c>
      <c r="E13" s="118">
        <v>1</v>
      </c>
      <c r="F13" s="101">
        <v>26059</v>
      </c>
      <c r="G13" s="119">
        <v>18.100000000000001</v>
      </c>
      <c r="H13" s="120">
        <f t="shared" si="0"/>
        <v>9433.3580000000002</v>
      </c>
      <c r="I13" s="118">
        <f t="shared" si="2"/>
        <v>0.36200000000000004</v>
      </c>
    </row>
    <row r="14" spans="1:10" x14ac:dyDescent="0.2">
      <c r="A14" s="116" t="s">
        <v>78</v>
      </c>
      <c r="B14" s="116" t="s">
        <v>81</v>
      </c>
      <c r="C14" s="117" t="s">
        <v>5</v>
      </c>
      <c r="D14" s="117" t="s">
        <v>9</v>
      </c>
      <c r="E14" s="118">
        <v>0.21454506542290577</v>
      </c>
      <c r="F14" s="101">
        <v>58143</v>
      </c>
      <c r="G14" s="119">
        <v>12.2</v>
      </c>
      <c r="H14" s="120">
        <f t="shared" si="0"/>
        <v>14186.892</v>
      </c>
      <c r="I14" s="118">
        <f t="shared" si="2"/>
        <v>5.2348995963189003E-2</v>
      </c>
    </row>
    <row r="15" spans="1:10" x14ac:dyDescent="0.2">
      <c r="A15" s="116" t="s">
        <v>78</v>
      </c>
      <c r="B15" s="116" t="s">
        <v>82</v>
      </c>
      <c r="C15" s="117" t="s">
        <v>5</v>
      </c>
      <c r="D15" s="117" t="s">
        <v>9</v>
      </c>
      <c r="E15" s="118">
        <v>0.254696850114211</v>
      </c>
      <c r="F15" s="101">
        <v>60992</v>
      </c>
      <c r="G15" s="119">
        <v>11.7</v>
      </c>
      <c r="H15" s="120">
        <f t="shared" si="0"/>
        <v>14272.127999999999</v>
      </c>
      <c r="I15" s="118">
        <f t="shared" si="2"/>
        <v>5.9599062926725371E-2</v>
      </c>
    </row>
    <row r="16" spans="1:10" x14ac:dyDescent="0.2">
      <c r="A16" s="116" t="s">
        <v>78</v>
      </c>
      <c r="B16" s="116" t="s">
        <v>81</v>
      </c>
      <c r="C16" s="117" t="s">
        <v>4</v>
      </c>
      <c r="D16" s="117" t="s">
        <v>9</v>
      </c>
      <c r="E16" s="118">
        <v>0.25363074701115301</v>
      </c>
      <c r="F16" s="101">
        <v>66381</v>
      </c>
      <c r="G16" s="119">
        <v>11.2</v>
      </c>
      <c r="H16" s="120">
        <f t="shared" si="0"/>
        <v>14869.343999999999</v>
      </c>
      <c r="I16" s="118">
        <f t="shared" si="2"/>
        <v>5.6813287330498265E-2</v>
      </c>
    </row>
    <row r="17" spans="1:9" ht="12" customHeight="1" x14ac:dyDescent="0.2">
      <c r="A17" s="116" t="s">
        <v>78</v>
      </c>
      <c r="B17" s="116" t="s">
        <v>82</v>
      </c>
      <c r="C17" s="117" t="s">
        <v>4</v>
      </c>
      <c r="D17" s="117" t="s">
        <v>9</v>
      </c>
      <c r="E17" s="118">
        <v>0.30081393406526657</v>
      </c>
      <c r="F17" s="101">
        <v>79238</v>
      </c>
      <c r="G17" s="119">
        <v>10.4</v>
      </c>
      <c r="H17" s="120">
        <f t="shared" si="0"/>
        <v>16481.504000000001</v>
      </c>
      <c r="I17" s="118">
        <f t="shared" si="2"/>
        <v>6.2569298285575448E-2</v>
      </c>
    </row>
    <row r="18" spans="1:9" x14ac:dyDescent="0.2">
      <c r="A18" s="116" t="s">
        <v>78</v>
      </c>
      <c r="B18" s="116" t="s">
        <v>81</v>
      </c>
      <c r="C18" s="117" t="s">
        <v>4</v>
      </c>
      <c r="D18" s="117" t="s">
        <v>39</v>
      </c>
      <c r="E18" s="118">
        <v>0.30512411977548781</v>
      </c>
      <c r="F18" s="101">
        <v>79858</v>
      </c>
      <c r="G18" s="119">
        <v>10.4</v>
      </c>
      <c r="H18" s="120">
        <f t="shared" si="0"/>
        <v>16610.464</v>
      </c>
      <c r="I18" s="118">
        <f t="shared" si="2"/>
        <v>6.346581691330147E-2</v>
      </c>
    </row>
    <row r="19" spans="1:9" x14ac:dyDescent="0.2">
      <c r="A19" s="116" t="s">
        <v>78</v>
      </c>
      <c r="B19" s="116" t="s">
        <v>82</v>
      </c>
      <c r="C19" s="117" t="s">
        <v>5</v>
      </c>
      <c r="D19" s="117" t="s">
        <v>35</v>
      </c>
      <c r="E19" s="118">
        <v>0.34126337855839378</v>
      </c>
      <c r="F19" s="101">
        <v>81722</v>
      </c>
      <c r="G19" s="119">
        <v>10.1</v>
      </c>
      <c r="H19" s="120">
        <f t="shared" si="0"/>
        <v>16507.843999999997</v>
      </c>
      <c r="I19" s="118">
        <f t="shared" si="2"/>
        <v>6.8935202468795531E-2</v>
      </c>
    </row>
    <row r="20" spans="1:9" x14ac:dyDescent="0.2">
      <c r="A20" s="116" t="s">
        <v>78</v>
      </c>
      <c r="B20" s="116" t="s">
        <v>82</v>
      </c>
      <c r="C20" s="117" t="s">
        <v>4</v>
      </c>
      <c r="D20" s="117" t="s">
        <v>39</v>
      </c>
      <c r="E20" s="118">
        <v>0.32265424506096912</v>
      </c>
      <c r="F20" s="101">
        <v>84991</v>
      </c>
      <c r="G20" s="119">
        <v>10.1</v>
      </c>
      <c r="H20" s="120">
        <f t="shared" si="0"/>
        <v>17168.182000000001</v>
      </c>
      <c r="I20" s="118">
        <f t="shared" si="2"/>
        <v>6.5176157502315757E-2</v>
      </c>
    </row>
    <row r="21" spans="1:9" ht="12" customHeight="1" x14ac:dyDescent="0.2">
      <c r="A21" s="116" t="s">
        <v>78</v>
      </c>
      <c r="B21" s="116" t="s">
        <v>82</v>
      </c>
      <c r="C21" s="117" t="s">
        <v>5</v>
      </c>
      <c r="D21" s="117" t="s">
        <v>39</v>
      </c>
      <c r="E21" s="118">
        <v>0.40403977132739521</v>
      </c>
      <c r="F21" s="101">
        <v>96755</v>
      </c>
      <c r="G21" s="119">
        <v>9.3000000000000007</v>
      </c>
      <c r="H21" s="120">
        <f t="shared" si="0"/>
        <v>17996.430000000004</v>
      </c>
      <c r="I21" s="118">
        <f t="shared" si="2"/>
        <v>7.5151397466895517E-2</v>
      </c>
    </row>
    <row r="22" spans="1:9" x14ac:dyDescent="0.2">
      <c r="A22" s="116" t="s">
        <v>78</v>
      </c>
      <c r="B22" s="116" t="s">
        <v>82</v>
      </c>
      <c r="C22" s="117" t="s">
        <v>4</v>
      </c>
      <c r="D22" s="117" t="s">
        <v>35</v>
      </c>
      <c r="E22" s="118">
        <v>0.3765318208737643</v>
      </c>
      <c r="F22" s="101">
        <v>99183</v>
      </c>
      <c r="G22" s="119">
        <v>9.3000000000000007</v>
      </c>
      <c r="H22" s="120">
        <f t="shared" si="0"/>
        <v>18448.038</v>
      </c>
      <c r="I22" s="118">
        <f t="shared" si="2"/>
        <v>7.0034918682520167E-2</v>
      </c>
    </row>
    <row r="23" spans="1:9" x14ac:dyDescent="0.2">
      <c r="A23" s="116" t="s">
        <v>78</v>
      </c>
      <c r="B23" s="116" t="s">
        <v>81</v>
      </c>
      <c r="C23" s="117" t="s">
        <v>5</v>
      </c>
      <c r="D23" s="117" t="s">
        <v>35</v>
      </c>
      <c r="E23" s="118">
        <v>0.37977387954510233</v>
      </c>
      <c r="F23" s="101">
        <v>102921</v>
      </c>
      <c r="G23" s="119">
        <v>9</v>
      </c>
      <c r="H23" s="120">
        <f t="shared" si="0"/>
        <v>18525.78</v>
      </c>
      <c r="I23" s="118">
        <f t="shared" si="2"/>
        <v>6.8359298318118419E-2</v>
      </c>
    </row>
    <row r="24" spans="1:9" x14ac:dyDescent="0.2">
      <c r="A24" s="116" t="s">
        <v>78</v>
      </c>
      <c r="B24" s="116" t="s">
        <v>81</v>
      </c>
      <c r="C24" s="117" t="s">
        <v>5</v>
      </c>
      <c r="D24" s="117" t="s">
        <v>39</v>
      </c>
      <c r="E24" s="118">
        <v>0.40568105503199192</v>
      </c>
      <c r="F24" s="101">
        <v>109942</v>
      </c>
      <c r="G24" s="119">
        <v>9</v>
      </c>
      <c r="H24" s="120">
        <f t="shared" si="0"/>
        <v>19789.560000000001</v>
      </c>
      <c r="I24" s="118">
        <f t="shared" si="2"/>
        <v>7.302258990575855E-2</v>
      </c>
    </row>
    <row r="25" spans="1:9" ht="12" customHeight="1" x14ac:dyDescent="0.2">
      <c r="A25" s="116" t="s">
        <v>78</v>
      </c>
      <c r="B25" s="116" t="s">
        <v>81</v>
      </c>
      <c r="C25" s="117" t="s">
        <v>4</v>
      </c>
      <c r="D25" s="117" t="s">
        <v>35</v>
      </c>
      <c r="E25" s="118">
        <v>0.44124513321335918</v>
      </c>
      <c r="F25" s="101">
        <v>115484</v>
      </c>
      <c r="G25" s="119">
        <v>9</v>
      </c>
      <c r="H25" s="120">
        <f t="shared" si="0"/>
        <v>20787.12</v>
      </c>
      <c r="I25" s="118">
        <f t="shared" si="2"/>
        <v>7.9424123978404648E-2</v>
      </c>
    </row>
    <row r="26" spans="1:9" x14ac:dyDescent="0.2">
      <c r="A26" s="116" t="s">
        <v>78</v>
      </c>
      <c r="B26" s="116" t="s">
        <v>81</v>
      </c>
      <c r="C26" s="117" t="s">
        <v>80</v>
      </c>
      <c r="D26" s="117" t="s">
        <v>9</v>
      </c>
      <c r="E26" s="118">
        <v>0.23374736498294629</v>
      </c>
      <c r="F26" s="101">
        <v>124524</v>
      </c>
      <c r="G26" s="119">
        <v>8.1</v>
      </c>
      <c r="H26" s="120">
        <f t="shared" si="0"/>
        <v>20172.887999999999</v>
      </c>
      <c r="I26" s="118">
        <f t="shared" si="2"/>
        <v>3.7867073127237298E-2</v>
      </c>
    </row>
    <row r="27" spans="1:9" x14ac:dyDescent="0.2">
      <c r="A27" s="116" t="s">
        <v>78</v>
      </c>
      <c r="B27" s="116" t="s">
        <v>82</v>
      </c>
      <c r="C27" s="117" t="s">
        <v>80</v>
      </c>
      <c r="D27" s="117" t="s">
        <v>9</v>
      </c>
      <c r="E27" s="118">
        <v>0.27885324758740138</v>
      </c>
      <c r="F27" s="101">
        <v>140230</v>
      </c>
      <c r="G27" s="119">
        <v>8.1</v>
      </c>
      <c r="H27" s="120">
        <f t="shared" si="0"/>
        <v>22717.26</v>
      </c>
      <c r="I27" s="118">
        <f t="shared" si="2"/>
        <v>4.517422610915902E-2</v>
      </c>
    </row>
    <row r="28" spans="1:9" x14ac:dyDescent="0.2">
      <c r="A28" s="116" t="s">
        <v>78</v>
      </c>
      <c r="B28" s="116" t="s">
        <v>83</v>
      </c>
      <c r="C28" s="117" t="s">
        <v>5</v>
      </c>
      <c r="D28" s="117" t="s">
        <v>9</v>
      </c>
      <c r="E28" s="118">
        <v>8.7617667951873979E-2</v>
      </c>
      <c r="F28" s="101">
        <v>156891</v>
      </c>
      <c r="G28" s="119">
        <v>7.4</v>
      </c>
      <c r="H28" s="120">
        <f t="shared" si="0"/>
        <v>23219.868000000002</v>
      </c>
      <c r="I28" s="118">
        <f t="shared" si="2"/>
        <v>1.2967414856877349E-2</v>
      </c>
    </row>
    <row r="29" spans="1:9" ht="12" customHeight="1" x14ac:dyDescent="0.2">
      <c r="A29" s="116" t="s">
        <v>78</v>
      </c>
      <c r="B29" s="116" t="s">
        <v>84</v>
      </c>
      <c r="C29" s="117" t="s">
        <v>5</v>
      </c>
      <c r="D29" s="117" t="s">
        <v>9</v>
      </c>
      <c r="E29" s="118">
        <v>0.19005647774238962</v>
      </c>
      <c r="F29" s="101">
        <v>172397</v>
      </c>
      <c r="G29" s="119">
        <v>7.4</v>
      </c>
      <c r="H29" s="120">
        <f t="shared" si="0"/>
        <v>25514.756000000001</v>
      </c>
      <c r="I29" s="118">
        <f t="shared" si="2"/>
        <v>2.8128358705873664E-2</v>
      </c>
    </row>
    <row r="30" spans="1:9" x14ac:dyDescent="0.2">
      <c r="A30" s="116" t="s">
        <v>78</v>
      </c>
      <c r="B30" s="116" t="s">
        <v>82</v>
      </c>
      <c r="C30" s="117" t="s">
        <v>80</v>
      </c>
      <c r="D30" s="117" t="s">
        <v>35</v>
      </c>
      <c r="E30" s="118">
        <v>0.35973719428652107</v>
      </c>
      <c r="F30" s="101">
        <v>180905</v>
      </c>
      <c r="G30" s="119">
        <v>7.4</v>
      </c>
      <c r="H30" s="120">
        <f t="shared" si="0"/>
        <v>26773.94</v>
      </c>
      <c r="I30" s="118">
        <f t="shared" si="2"/>
        <v>5.3241104754405119E-2</v>
      </c>
    </row>
    <row r="31" spans="1:9" x14ac:dyDescent="0.2">
      <c r="A31" s="116" t="s">
        <v>78</v>
      </c>
      <c r="B31" s="116" t="s">
        <v>82</v>
      </c>
      <c r="C31" s="117" t="s">
        <v>80</v>
      </c>
      <c r="D31" s="117" t="s">
        <v>39</v>
      </c>
      <c r="E31" s="118">
        <v>0.36140955812607756</v>
      </c>
      <c r="F31" s="101">
        <v>181746</v>
      </c>
      <c r="G31" s="119">
        <v>7.4</v>
      </c>
      <c r="H31" s="120">
        <f t="shared" si="0"/>
        <v>26898.408000000003</v>
      </c>
      <c r="I31" s="118">
        <f t="shared" si="2"/>
        <v>5.3488614602659482E-2</v>
      </c>
    </row>
    <row r="32" spans="1:9" x14ac:dyDescent="0.2">
      <c r="A32" s="116" t="s">
        <v>78</v>
      </c>
      <c r="B32" s="116" t="s">
        <v>81</v>
      </c>
      <c r="C32" s="117" t="s">
        <v>80</v>
      </c>
      <c r="D32" s="117" t="s">
        <v>39</v>
      </c>
      <c r="E32" s="118">
        <v>0.35627870831135533</v>
      </c>
      <c r="F32" s="101">
        <v>189800</v>
      </c>
      <c r="G32" s="119">
        <v>7.4</v>
      </c>
      <c r="H32" s="120">
        <f t="shared" si="0"/>
        <v>28090.400000000001</v>
      </c>
      <c r="I32" s="118">
        <f t="shared" si="2"/>
        <v>5.2729248830080594E-2</v>
      </c>
    </row>
    <row r="33" spans="1:9" ht="12" customHeight="1" x14ac:dyDescent="0.2">
      <c r="A33" s="116" t="s">
        <v>78</v>
      </c>
      <c r="B33" s="116" t="s">
        <v>81</v>
      </c>
      <c r="C33" s="117" t="s">
        <v>80</v>
      </c>
      <c r="D33" s="117" t="s">
        <v>35</v>
      </c>
      <c r="E33" s="118">
        <v>0.40997392670569838</v>
      </c>
      <c r="F33" s="101">
        <v>218405</v>
      </c>
      <c r="G33" s="119">
        <v>6.4</v>
      </c>
      <c r="H33" s="120">
        <f t="shared" si="0"/>
        <v>27955.84</v>
      </c>
      <c r="I33" s="118">
        <f t="shared" si="2"/>
        <v>5.2476662618329402E-2</v>
      </c>
    </row>
    <row r="34" spans="1:9" x14ac:dyDescent="0.2">
      <c r="A34" s="116" t="s">
        <v>78</v>
      </c>
      <c r="B34" s="116" t="s">
        <v>84</v>
      </c>
      <c r="C34" s="117" t="s">
        <v>4</v>
      </c>
      <c r="D34" s="117" t="s">
        <v>9</v>
      </c>
      <c r="E34" s="118">
        <v>0.24507250610001921</v>
      </c>
      <c r="F34" s="101">
        <v>220665</v>
      </c>
      <c r="G34" s="119">
        <v>6.4</v>
      </c>
      <c r="H34" s="120">
        <f t="shared" si="0"/>
        <v>28245.119999999999</v>
      </c>
      <c r="I34" s="118">
        <f t="shared" si="2"/>
        <v>3.1369280780802457E-2</v>
      </c>
    </row>
    <row r="35" spans="1:9" x14ac:dyDescent="0.2">
      <c r="A35" s="116" t="s">
        <v>78</v>
      </c>
      <c r="B35" s="116" t="s">
        <v>82</v>
      </c>
      <c r="C35" s="117" t="s">
        <v>5</v>
      </c>
      <c r="D35" s="117" t="s">
        <v>6</v>
      </c>
      <c r="E35" s="118">
        <v>1</v>
      </c>
      <c r="F35" s="101">
        <v>239469</v>
      </c>
      <c r="G35" s="119">
        <v>6.4</v>
      </c>
      <c r="H35" s="120">
        <f t="shared" si="0"/>
        <v>30652.032000000003</v>
      </c>
      <c r="I35" s="118">
        <f t="shared" si="2"/>
        <v>0.128</v>
      </c>
    </row>
    <row r="36" spans="1:9" x14ac:dyDescent="0.2">
      <c r="A36" s="116" t="s">
        <v>78</v>
      </c>
      <c r="B36" s="116" t="s">
        <v>81</v>
      </c>
      <c r="C36" s="117" t="s">
        <v>4</v>
      </c>
      <c r="D36" s="117" t="s">
        <v>6</v>
      </c>
      <c r="E36" s="118">
        <v>1</v>
      </c>
      <c r="F36" s="101">
        <v>261723</v>
      </c>
      <c r="G36" s="119">
        <v>5.7</v>
      </c>
      <c r="H36" s="120">
        <f t="shared" si="0"/>
        <v>29836.422000000002</v>
      </c>
      <c r="I36" s="118">
        <f t="shared" si="2"/>
        <v>0.114</v>
      </c>
    </row>
    <row r="37" spans="1:9" ht="12" customHeight="1" x14ac:dyDescent="0.2">
      <c r="A37" s="116" t="s">
        <v>78</v>
      </c>
      <c r="B37" s="116" t="s">
        <v>82</v>
      </c>
      <c r="C37" s="117" t="s">
        <v>4</v>
      </c>
      <c r="D37" s="117" t="s">
        <v>6</v>
      </c>
      <c r="E37" s="118">
        <v>1</v>
      </c>
      <c r="F37" s="101">
        <v>263412</v>
      </c>
      <c r="G37" s="119">
        <v>5.7</v>
      </c>
      <c r="H37" s="120">
        <f t="shared" si="0"/>
        <v>30028.968000000004</v>
      </c>
      <c r="I37" s="118">
        <f t="shared" si="2"/>
        <v>0.114</v>
      </c>
    </row>
    <row r="38" spans="1:9" x14ac:dyDescent="0.2">
      <c r="A38" s="116" t="s">
        <v>78</v>
      </c>
      <c r="B38" s="116" t="s">
        <v>81</v>
      </c>
      <c r="C38" s="117" t="s">
        <v>5</v>
      </c>
      <c r="D38" s="117" t="s">
        <v>6</v>
      </c>
      <c r="E38" s="118">
        <v>1</v>
      </c>
      <c r="F38" s="101">
        <v>271006</v>
      </c>
      <c r="G38" s="119">
        <v>5.7</v>
      </c>
      <c r="H38" s="120">
        <f t="shared" si="0"/>
        <v>30894.683999999997</v>
      </c>
      <c r="I38" s="118">
        <f t="shared" si="2"/>
        <v>0.114</v>
      </c>
    </row>
    <row r="39" spans="1:9" x14ac:dyDescent="0.2">
      <c r="A39" s="116" t="s">
        <v>78</v>
      </c>
      <c r="B39" s="116" t="s">
        <v>84</v>
      </c>
      <c r="C39" s="117" t="s">
        <v>4</v>
      </c>
      <c r="D39" s="117" t="s">
        <v>39</v>
      </c>
      <c r="E39" s="118">
        <v>0.31016084948251182</v>
      </c>
      <c r="F39" s="101">
        <v>279271</v>
      </c>
      <c r="G39" s="119">
        <v>5.7</v>
      </c>
      <c r="H39" s="120">
        <f t="shared" si="0"/>
        <v>31836.894</v>
      </c>
      <c r="I39" s="118">
        <f t="shared" si="2"/>
        <v>3.5358336841006352E-2</v>
      </c>
    </row>
    <row r="40" spans="1:9" x14ac:dyDescent="0.2">
      <c r="A40" s="116" t="s">
        <v>78</v>
      </c>
      <c r="B40" s="116" t="s">
        <v>83</v>
      </c>
      <c r="C40" s="117" t="s">
        <v>4</v>
      </c>
      <c r="D40" s="117" t="s">
        <v>9</v>
      </c>
      <c r="E40" s="118">
        <v>0.17992004115782242</v>
      </c>
      <c r="F40" s="101">
        <v>312997</v>
      </c>
      <c r="G40" s="119">
        <v>5.2</v>
      </c>
      <c r="H40" s="120">
        <f t="shared" si="0"/>
        <v>32551.688000000002</v>
      </c>
      <c r="I40" s="118">
        <f t="shared" si="2"/>
        <v>1.8711684280413532E-2</v>
      </c>
    </row>
    <row r="41" spans="1:9" ht="12" customHeight="1" x14ac:dyDescent="0.2">
      <c r="A41" s="116" t="s">
        <v>78</v>
      </c>
      <c r="B41" s="116" t="s">
        <v>85</v>
      </c>
      <c r="C41" s="117" t="s">
        <v>5</v>
      </c>
      <c r="D41" s="117" t="s">
        <v>9</v>
      </c>
      <c r="E41" s="118">
        <v>0.13556319778285109</v>
      </c>
      <c r="F41" s="101">
        <v>326944</v>
      </c>
      <c r="G41" s="119">
        <v>5.2</v>
      </c>
      <c r="H41" s="120">
        <f t="shared" si="0"/>
        <v>34002.175999999999</v>
      </c>
      <c r="I41" s="118">
        <f t="shared" si="2"/>
        <v>1.4098572569416514E-2</v>
      </c>
    </row>
    <row r="42" spans="1:9" x14ac:dyDescent="0.2">
      <c r="A42" s="116" t="s">
        <v>78</v>
      </c>
      <c r="B42" s="116" t="s">
        <v>84</v>
      </c>
      <c r="C42" s="117" t="s">
        <v>5</v>
      </c>
      <c r="D42" s="117" t="s">
        <v>35</v>
      </c>
      <c r="E42" s="118">
        <v>0.38818277930465017</v>
      </c>
      <c r="F42" s="101">
        <v>352114</v>
      </c>
      <c r="G42" s="119">
        <v>4.8</v>
      </c>
      <c r="H42" s="120">
        <f t="shared" si="0"/>
        <v>33802.943999999996</v>
      </c>
      <c r="I42" s="118">
        <f t="shared" si="2"/>
        <v>3.7265546813246411E-2</v>
      </c>
    </row>
    <row r="43" spans="1:9" x14ac:dyDescent="0.2">
      <c r="A43" s="116" t="s">
        <v>78</v>
      </c>
      <c r="B43" s="116" t="s">
        <v>63</v>
      </c>
      <c r="C43" s="117" t="s">
        <v>5</v>
      </c>
      <c r="D43" s="117" t="s">
        <v>9</v>
      </c>
      <c r="E43" s="118">
        <v>0.16425528163974484</v>
      </c>
      <c r="F43" s="101">
        <v>361506</v>
      </c>
      <c r="G43" s="119">
        <v>4.8</v>
      </c>
      <c r="H43" s="120">
        <f t="shared" si="0"/>
        <v>34704.576000000001</v>
      </c>
      <c r="I43" s="118">
        <f t="shared" si="2"/>
        <v>1.5768507037415506E-2</v>
      </c>
    </row>
    <row r="44" spans="1:9" x14ac:dyDescent="0.2">
      <c r="A44" s="116" t="s">
        <v>78</v>
      </c>
      <c r="B44" s="116" t="s">
        <v>65</v>
      </c>
      <c r="C44" s="117" t="s">
        <v>5</v>
      </c>
      <c r="D44" s="117" t="s">
        <v>9</v>
      </c>
      <c r="E44" s="118">
        <v>0.18818213250135393</v>
      </c>
      <c r="F44" s="101">
        <v>369015</v>
      </c>
      <c r="G44" s="119">
        <v>4.8</v>
      </c>
      <c r="H44" s="120">
        <f t="shared" si="0"/>
        <v>35425.440000000002</v>
      </c>
      <c r="I44" s="118">
        <f t="shared" si="2"/>
        <v>1.8065484720129976E-2</v>
      </c>
    </row>
    <row r="45" spans="1:9" ht="12" customHeight="1" x14ac:dyDescent="0.2">
      <c r="A45" s="116" t="s">
        <v>78</v>
      </c>
      <c r="B45" s="116" t="s">
        <v>84</v>
      </c>
      <c r="C45" s="117" t="s">
        <v>5</v>
      </c>
      <c r="D45" s="117" t="s">
        <v>39</v>
      </c>
      <c r="E45" s="118">
        <v>0.42176074295296018</v>
      </c>
      <c r="F45" s="101">
        <v>382572</v>
      </c>
      <c r="G45" s="119">
        <v>4.8</v>
      </c>
      <c r="H45" s="120">
        <f t="shared" si="0"/>
        <v>36726.911999999997</v>
      </c>
      <c r="I45" s="118">
        <f t="shared" si="2"/>
        <v>4.0489031323484179E-2</v>
      </c>
    </row>
    <row r="46" spans="1:9" x14ac:dyDescent="0.2">
      <c r="A46" s="116" t="s">
        <v>78</v>
      </c>
      <c r="B46" s="116" t="s">
        <v>84</v>
      </c>
      <c r="C46" s="117" t="s">
        <v>80</v>
      </c>
      <c r="D46" s="117" t="s">
        <v>9</v>
      </c>
      <c r="E46" s="118">
        <v>0.21746289052774842</v>
      </c>
      <c r="F46" s="101">
        <v>393062</v>
      </c>
      <c r="G46" s="119">
        <v>4.8</v>
      </c>
      <c r="H46" s="120">
        <f t="shared" si="0"/>
        <v>37733.951999999997</v>
      </c>
      <c r="I46" s="118">
        <f t="shared" si="2"/>
        <v>2.0876437490663848E-2</v>
      </c>
    </row>
    <row r="47" spans="1:9" x14ac:dyDescent="0.2">
      <c r="A47" s="116" t="s">
        <v>78</v>
      </c>
      <c r="B47" s="116" t="s">
        <v>84</v>
      </c>
      <c r="C47" s="117" t="s">
        <v>4</v>
      </c>
      <c r="D47" s="117" t="s">
        <v>35</v>
      </c>
      <c r="E47" s="118">
        <v>0.44476664441746899</v>
      </c>
      <c r="F47" s="101">
        <v>400471</v>
      </c>
      <c r="G47" s="119">
        <v>4.5</v>
      </c>
      <c r="H47" s="120">
        <f t="shared" si="0"/>
        <v>36042.39</v>
      </c>
      <c r="I47" s="118">
        <f t="shared" si="2"/>
        <v>4.0028997997572209E-2</v>
      </c>
    </row>
    <row r="48" spans="1:9" x14ac:dyDescent="0.2">
      <c r="A48" s="116" t="s">
        <v>78</v>
      </c>
      <c r="B48" s="116" t="s">
        <v>63</v>
      </c>
      <c r="C48" s="117" t="s">
        <v>4</v>
      </c>
      <c r="D48" s="117" t="s">
        <v>9</v>
      </c>
      <c r="E48" s="118">
        <v>0.20250968506611497</v>
      </c>
      <c r="F48" s="101">
        <v>426292</v>
      </c>
      <c r="G48" s="119">
        <v>4.5</v>
      </c>
      <c r="H48" s="120">
        <f t="shared" si="0"/>
        <v>38366.28</v>
      </c>
      <c r="I48" s="118">
        <f t="shared" si="2"/>
        <v>1.8225871655950347E-2</v>
      </c>
    </row>
    <row r="49" spans="1:9" x14ac:dyDescent="0.2">
      <c r="A49" s="116" t="s">
        <v>78</v>
      </c>
      <c r="B49" s="116" t="s">
        <v>65</v>
      </c>
      <c r="C49" s="117" t="s">
        <v>4</v>
      </c>
      <c r="D49" s="117" t="s">
        <v>9</v>
      </c>
      <c r="E49" s="118">
        <v>0.23115624257134634</v>
      </c>
      <c r="F49" s="101">
        <v>443415</v>
      </c>
      <c r="G49" s="119">
        <v>4.5</v>
      </c>
      <c r="H49" s="120">
        <f t="shared" si="0"/>
        <v>39907.35</v>
      </c>
      <c r="I49" s="118">
        <f t="shared" si="2"/>
        <v>2.080406183142117E-2</v>
      </c>
    </row>
    <row r="50" spans="1:9" x14ac:dyDescent="0.2">
      <c r="A50" s="116" t="s">
        <v>78</v>
      </c>
      <c r="B50" s="116" t="s">
        <v>83</v>
      </c>
      <c r="C50" s="117" t="s">
        <v>80</v>
      </c>
      <c r="D50" s="117" t="s">
        <v>9</v>
      </c>
      <c r="E50" s="118">
        <v>0.13310230330367845</v>
      </c>
      <c r="F50" s="101">
        <v>469888</v>
      </c>
      <c r="G50" s="119">
        <v>4.2</v>
      </c>
      <c r="H50" s="120">
        <f t="shared" si="0"/>
        <v>39470.592000000004</v>
      </c>
      <c r="I50" s="118">
        <f t="shared" si="2"/>
        <v>1.1180593477508992E-2</v>
      </c>
    </row>
    <row r="51" spans="1:9" x14ac:dyDescent="0.2">
      <c r="A51" s="116" t="s">
        <v>78</v>
      </c>
      <c r="B51" s="116" t="s">
        <v>83</v>
      </c>
      <c r="C51" s="117" t="s">
        <v>5</v>
      </c>
      <c r="D51" s="117" t="s">
        <v>35</v>
      </c>
      <c r="E51" s="118">
        <v>0.26514381514459701</v>
      </c>
      <c r="F51" s="101">
        <v>474775</v>
      </c>
      <c r="G51" s="119">
        <v>4.2</v>
      </c>
      <c r="H51" s="120">
        <f t="shared" si="0"/>
        <v>39881.1</v>
      </c>
      <c r="I51" s="118">
        <f t="shared" si="2"/>
        <v>2.2272080472146148E-2</v>
      </c>
    </row>
    <row r="52" spans="1:9" x14ac:dyDescent="0.2">
      <c r="A52" s="116" t="s">
        <v>78</v>
      </c>
      <c r="B52" s="116" t="s">
        <v>82</v>
      </c>
      <c r="C52" s="117" t="s">
        <v>80</v>
      </c>
      <c r="D52" s="117" t="s">
        <v>6</v>
      </c>
      <c r="E52" s="118">
        <v>1</v>
      </c>
      <c r="F52" s="101">
        <v>502881</v>
      </c>
      <c r="G52" s="119">
        <v>4</v>
      </c>
      <c r="H52" s="120">
        <f t="shared" si="0"/>
        <v>40230.480000000003</v>
      </c>
      <c r="I52" s="118">
        <f t="shared" si="2"/>
        <v>0.08</v>
      </c>
    </row>
    <row r="53" spans="1:9" x14ac:dyDescent="0.2">
      <c r="A53" s="116" t="s">
        <v>78</v>
      </c>
      <c r="B53" s="116" t="s">
        <v>85</v>
      </c>
      <c r="C53" s="117" t="s">
        <v>4</v>
      </c>
      <c r="D53" s="117" t="s">
        <v>9</v>
      </c>
      <c r="E53" s="118">
        <v>0.2241314733121498</v>
      </c>
      <c r="F53" s="101">
        <v>512235</v>
      </c>
      <c r="G53" s="119">
        <v>4</v>
      </c>
      <c r="H53" s="120">
        <f t="shared" si="0"/>
        <v>40978.800000000003</v>
      </c>
      <c r="I53" s="118">
        <f t="shared" si="2"/>
        <v>1.7930517864971983E-2</v>
      </c>
    </row>
    <row r="54" spans="1:9" x14ac:dyDescent="0.2">
      <c r="A54" s="116" t="s">
        <v>78</v>
      </c>
      <c r="B54" s="116" t="s">
        <v>81</v>
      </c>
      <c r="C54" s="117" t="s">
        <v>80</v>
      </c>
      <c r="D54" s="117" t="s">
        <v>6</v>
      </c>
      <c r="E54" s="118">
        <v>1</v>
      </c>
      <c r="F54" s="101">
        <v>532729</v>
      </c>
      <c r="G54" s="119">
        <v>4</v>
      </c>
      <c r="H54" s="120">
        <f t="shared" si="0"/>
        <v>42618.32</v>
      </c>
      <c r="I54" s="118">
        <f t="shared" si="2"/>
        <v>0.08</v>
      </c>
    </row>
    <row r="55" spans="1:9" x14ac:dyDescent="0.2">
      <c r="A55" s="116" t="s">
        <v>78</v>
      </c>
      <c r="B55" s="116" t="s">
        <v>65</v>
      </c>
      <c r="C55" s="117" t="s">
        <v>4</v>
      </c>
      <c r="D55" s="117" t="s">
        <v>39</v>
      </c>
      <c r="E55" s="118">
        <v>0.31534869318252906</v>
      </c>
      <c r="F55" s="101">
        <v>604917</v>
      </c>
      <c r="G55" s="119">
        <v>4</v>
      </c>
      <c r="H55" s="120">
        <f t="shared" si="0"/>
        <v>48393.36</v>
      </c>
      <c r="I55" s="118">
        <f t="shared" si="2"/>
        <v>2.5227895454602325E-2</v>
      </c>
    </row>
    <row r="56" spans="1:9" x14ac:dyDescent="0.2">
      <c r="A56" s="116" t="s">
        <v>78</v>
      </c>
      <c r="B56" s="116" t="s">
        <v>83</v>
      </c>
      <c r="C56" s="117" t="s">
        <v>4</v>
      </c>
      <c r="D56" s="117" t="s">
        <v>35</v>
      </c>
      <c r="E56" s="118">
        <v>0.36662652437709992</v>
      </c>
      <c r="F56" s="101">
        <v>637800</v>
      </c>
      <c r="G56" s="119">
        <v>4</v>
      </c>
      <c r="H56" s="120">
        <f t="shared" si="0"/>
        <v>51024</v>
      </c>
      <c r="I56" s="118">
        <f t="shared" si="2"/>
        <v>2.9330121950167994E-2</v>
      </c>
    </row>
    <row r="57" spans="1:9" x14ac:dyDescent="0.2">
      <c r="A57" s="116" t="s">
        <v>78</v>
      </c>
      <c r="B57" s="116" t="s">
        <v>85</v>
      </c>
      <c r="C57" s="117" t="s">
        <v>5</v>
      </c>
      <c r="D57" s="117" t="s">
        <v>35</v>
      </c>
      <c r="E57" s="118">
        <v>0.26849759468866125</v>
      </c>
      <c r="F57" s="101">
        <v>647548</v>
      </c>
      <c r="G57" s="119">
        <v>4</v>
      </c>
      <c r="H57" s="120">
        <f t="shared" si="0"/>
        <v>51803.839999999997</v>
      </c>
      <c r="I57" s="118">
        <f t="shared" si="2"/>
        <v>2.14798075750929E-2</v>
      </c>
    </row>
    <row r="58" spans="1:9" x14ac:dyDescent="0.2">
      <c r="A58" s="116" t="s">
        <v>78</v>
      </c>
      <c r="B58" s="116" t="s">
        <v>84</v>
      </c>
      <c r="C58" s="117" t="s">
        <v>80</v>
      </c>
      <c r="D58" s="117" t="s">
        <v>39</v>
      </c>
      <c r="E58" s="118">
        <v>0.36616689442265243</v>
      </c>
      <c r="F58" s="101">
        <v>661843</v>
      </c>
      <c r="G58" s="119">
        <v>4</v>
      </c>
      <c r="H58" s="120">
        <f t="shared" si="0"/>
        <v>52947.44</v>
      </c>
      <c r="I58" s="118">
        <f t="shared" si="2"/>
        <v>2.9293351553812196E-2</v>
      </c>
    </row>
    <row r="59" spans="1:9" x14ac:dyDescent="0.2">
      <c r="A59" s="116" t="s">
        <v>78</v>
      </c>
      <c r="B59" s="116" t="s">
        <v>64</v>
      </c>
      <c r="C59" s="117" t="s">
        <v>5</v>
      </c>
      <c r="D59" s="117" t="s">
        <v>9</v>
      </c>
      <c r="E59" s="118">
        <v>0.15975010629523279</v>
      </c>
      <c r="F59" s="101">
        <v>731532</v>
      </c>
      <c r="G59" s="119">
        <v>4</v>
      </c>
      <c r="H59" s="120">
        <f t="shared" si="0"/>
        <v>58522.559999999998</v>
      </c>
      <c r="I59" s="118">
        <f t="shared" si="2"/>
        <v>1.2780008503618623E-2</v>
      </c>
    </row>
    <row r="60" spans="1:9" x14ac:dyDescent="0.2">
      <c r="A60" s="116" t="s">
        <v>78</v>
      </c>
      <c r="B60" s="116" t="s">
        <v>84</v>
      </c>
      <c r="C60" s="117" t="s">
        <v>80</v>
      </c>
      <c r="D60" s="117" t="s">
        <v>35</v>
      </c>
      <c r="E60" s="118">
        <v>0.41637021504959915</v>
      </c>
      <c r="F60" s="101">
        <v>752585</v>
      </c>
      <c r="G60" s="119">
        <v>3.3</v>
      </c>
      <c r="H60" s="120">
        <f t="shared" si="0"/>
        <v>49670.61</v>
      </c>
      <c r="I60" s="118">
        <f t="shared" si="2"/>
        <v>2.7480434193273541E-2</v>
      </c>
    </row>
    <row r="61" spans="1:9" x14ac:dyDescent="0.2">
      <c r="A61" s="116" t="s">
        <v>78</v>
      </c>
      <c r="B61" s="116" t="s">
        <v>65</v>
      </c>
      <c r="C61" s="117" t="s">
        <v>5</v>
      </c>
      <c r="D61" s="117" t="s">
        <v>39</v>
      </c>
      <c r="E61" s="118">
        <v>0.39778147893924665</v>
      </c>
      <c r="F61" s="101">
        <v>780028</v>
      </c>
      <c r="G61" s="119">
        <v>3.3</v>
      </c>
      <c r="H61" s="120">
        <f t="shared" si="0"/>
        <v>51481.847999999998</v>
      </c>
      <c r="I61" s="118">
        <f t="shared" si="2"/>
        <v>2.6253577609990274E-2</v>
      </c>
    </row>
    <row r="62" spans="1:9" x14ac:dyDescent="0.2">
      <c r="A62" s="116" t="s">
        <v>78</v>
      </c>
      <c r="B62" s="116" t="s">
        <v>63</v>
      </c>
      <c r="C62" s="117" t="s">
        <v>80</v>
      </c>
      <c r="D62" s="117" t="s">
        <v>9</v>
      </c>
      <c r="E62" s="118">
        <v>0.18295678233057527</v>
      </c>
      <c r="F62" s="101">
        <v>787798</v>
      </c>
      <c r="G62" s="119">
        <v>3.3</v>
      </c>
      <c r="H62" s="120">
        <f t="shared" si="0"/>
        <v>51994.667999999998</v>
      </c>
      <c r="I62" s="118">
        <f t="shared" si="2"/>
        <v>1.2075147633817966E-2</v>
      </c>
    </row>
    <row r="63" spans="1:9" x14ac:dyDescent="0.2">
      <c r="A63" s="116" t="s">
        <v>78</v>
      </c>
      <c r="B63" s="116" t="s">
        <v>83</v>
      </c>
      <c r="C63" s="117" t="s">
        <v>4</v>
      </c>
      <c r="D63" s="117" t="s">
        <v>39</v>
      </c>
      <c r="E63" s="118">
        <v>0.45345343446507763</v>
      </c>
      <c r="F63" s="101">
        <v>788848</v>
      </c>
      <c r="G63" s="119">
        <v>3.3</v>
      </c>
      <c r="H63" s="120">
        <f t="shared" si="0"/>
        <v>52063.968000000001</v>
      </c>
      <c r="I63" s="118">
        <f t="shared" si="2"/>
        <v>2.9927926674695123E-2</v>
      </c>
    </row>
    <row r="64" spans="1:9" x14ac:dyDescent="0.2">
      <c r="A64" s="116" t="s">
        <v>78</v>
      </c>
      <c r="B64" s="116" t="s">
        <v>63</v>
      </c>
      <c r="C64" s="117" t="s">
        <v>5</v>
      </c>
      <c r="D64" s="117" t="s">
        <v>35</v>
      </c>
      <c r="E64" s="118">
        <v>0.36127111031546943</v>
      </c>
      <c r="F64" s="101">
        <v>795114</v>
      </c>
      <c r="G64" s="119">
        <v>3.3</v>
      </c>
      <c r="H64" s="120">
        <f t="shared" si="0"/>
        <v>52477.523999999998</v>
      </c>
      <c r="I64" s="118">
        <f t="shared" si="2"/>
        <v>2.3843893280820979E-2</v>
      </c>
    </row>
    <row r="65" spans="1:9" x14ac:dyDescent="0.2">
      <c r="A65" s="116" t="s">
        <v>78</v>
      </c>
      <c r="B65" s="116" t="s">
        <v>63</v>
      </c>
      <c r="C65" s="117" t="s">
        <v>4</v>
      </c>
      <c r="D65" s="117" t="s">
        <v>39</v>
      </c>
      <c r="E65" s="118">
        <v>0.38535850777536823</v>
      </c>
      <c r="F65" s="101">
        <v>811197</v>
      </c>
      <c r="G65" s="119">
        <v>3.3</v>
      </c>
      <c r="H65" s="120">
        <f t="shared" si="0"/>
        <v>53539.001999999993</v>
      </c>
      <c r="I65" s="118">
        <f t="shared" si="2"/>
        <v>2.5433661513174305E-2</v>
      </c>
    </row>
    <row r="66" spans="1:9" x14ac:dyDescent="0.2">
      <c r="A66" s="116" t="s">
        <v>78</v>
      </c>
      <c r="B66" s="116" t="s">
        <v>65</v>
      </c>
      <c r="C66" s="117" t="s">
        <v>5</v>
      </c>
      <c r="D66" s="117" t="s">
        <v>35</v>
      </c>
      <c r="E66" s="118">
        <v>0.41403638855939939</v>
      </c>
      <c r="F66" s="101">
        <v>811903</v>
      </c>
      <c r="G66" s="119">
        <v>3.3</v>
      </c>
      <c r="H66" s="120">
        <f t="shared" ref="H66:H87" si="3">2*(G66*F66/100)</f>
        <v>53585.597999999998</v>
      </c>
      <c r="I66" s="118">
        <f t="shared" si="2"/>
        <v>2.732640164492036E-2</v>
      </c>
    </row>
    <row r="67" spans="1:9" x14ac:dyDescent="0.2">
      <c r="A67" s="116" t="s">
        <v>78</v>
      </c>
      <c r="B67" s="116" t="s">
        <v>65</v>
      </c>
      <c r="C67" s="117" t="s">
        <v>80</v>
      </c>
      <c r="D67" s="117" t="s">
        <v>9</v>
      </c>
      <c r="E67" s="118">
        <v>0.20943268111880972</v>
      </c>
      <c r="F67" s="101">
        <v>812430</v>
      </c>
      <c r="G67" s="119">
        <v>3.3</v>
      </c>
      <c r="H67" s="120">
        <f t="shared" si="3"/>
        <v>53620.38</v>
      </c>
      <c r="I67" s="118">
        <f t="shared" si="2"/>
        <v>1.3822556953841441E-2</v>
      </c>
    </row>
    <row r="68" spans="1:9" x14ac:dyDescent="0.2">
      <c r="A68" s="116" t="s">
        <v>78</v>
      </c>
      <c r="B68" s="116" t="s">
        <v>85</v>
      </c>
      <c r="C68" s="117" t="s">
        <v>80</v>
      </c>
      <c r="D68" s="117" t="s">
        <v>9</v>
      </c>
      <c r="E68" s="118">
        <v>0.17865637337221066</v>
      </c>
      <c r="F68" s="101">
        <v>839179</v>
      </c>
      <c r="G68" s="119">
        <v>3.3</v>
      </c>
      <c r="H68" s="120">
        <f t="shared" si="3"/>
        <v>55385.813999999991</v>
      </c>
      <c r="I68" s="118">
        <f t="shared" si="2"/>
        <v>1.1791320642565904E-2</v>
      </c>
    </row>
    <row r="69" spans="1:9" x14ac:dyDescent="0.2">
      <c r="A69" s="116" t="s">
        <v>78</v>
      </c>
      <c r="B69" s="116" t="s">
        <v>85</v>
      </c>
      <c r="C69" s="117" t="s">
        <v>4</v>
      </c>
      <c r="D69" s="117" t="s">
        <v>35</v>
      </c>
      <c r="E69" s="118">
        <v>0.36949237383730443</v>
      </c>
      <c r="F69" s="101">
        <v>844446</v>
      </c>
      <c r="G69" s="119">
        <v>3.3</v>
      </c>
      <c r="H69" s="120">
        <f t="shared" si="3"/>
        <v>55733.435999999994</v>
      </c>
      <c r="I69" s="118">
        <f t="shared" si="2"/>
        <v>2.4386496673262092E-2</v>
      </c>
    </row>
    <row r="70" spans="1:9" x14ac:dyDescent="0.2">
      <c r="A70" s="116" t="s">
        <v>78</v>
      </c>
      <c r="B70" s="116" t="s">
        <v>63</v>
      </c>
      <c r="C70" s="117" t="s">
        <v>4</v>
      </c>
      <c r="D70" s="117" t="s">
        <v>35</v>
      </c>
      <c r="E70" s="118">
        <v>0.41213180715851683</v>
      </c>
      <c r="F70" s="101">
        <v>867556</v>
      </c>
      <c r="G70" s="119">
        <v>3.3</v>
      </c>
      <c r="H70" s="120">
        <f t="shared" si="3"/>
        <v>57258.695999999996</v>
      </c>
      <c r="I70" s="118">
        <f t="shared" si="2"/>
        <v>2.720069927246211E-2</v>
      </c>
    </row>
    <row r="71" spans="1:9" x14ac:dyDescent="0.2">
      <c r="A71" s="116" t="s">
        <v>78</v>
      </c>
      <c r="B71" s="116" t="s">
        <v>65</v>
      </c>
      <c r="C71" s="117" t="s">
        <v>4</v>
      </c>
      <c r="D71" s="117" t="s">
        <v>35</v>
      </c>
      <c r="E71" s="118">
        <v>0.45349506424612457</v>
      </c>
      <c r="F71" s="101">
        <v>869916</v>
      </c>
      <c r="G71" s="119">
        <v>3.3</v>
      </c>
      <c r="H71" s="120">
        <f t="shared" si="3"/>
        <v>57414.455999999998</v>
      </c>
      <c r="I71" s="118">
        <f t="shared" si="2"/>
        <v>2.9930674240244221E-2</v>
      </c>
    </row>
    <row r="72" spans="1:9" x14ac:dyDescent="0.2">
      <c r="A72" s="116" t="s">
        <v>78</v>
      </c>
      <c r="B72" s="116" t="s">
        <v>84</v>
      </c>
      <c r="C72" s="117" t="s">
        <v>4</v>
      </c>
      <c r="D72" s="117" t="s">
        <v>6</v>
      </c>
      <c r="E72" s="118">
        <v>1</v>
      </c>
      <c r="F72" s="101">
        <v>900407</v>
      </c>
      <c r="G72" s="119">
        <v>3.3</v>
      </c>
      <c r="H72" s="120">
        <f t="shared" si="3"/>
        <v>59426.861999999994</v>
      </c>
      <c r="I72" s="118">
        <f t="shared" si="2"/>
        <v>6.6000000000000003E-2</v>
      </c>
    </row>
    <row r="73" spans="1:9" x14ac:dyDescent="0.2">
      <c r="A73" s="116" t="s">
        <v>78</v>
      </c>
      <c r="B73" s="116" t="s">
        <v>84</v>
      </c>
      <c r="C73" s="117" t="s">
        <v>5</v>
      </c>
      <c r="D73" s="117" t="s">
        <v>6</v>
      </c>
      <c r="E73" s="118">
        <v>1</v>
      </c>
      <c r="F73" s="101">
        <v>907083</v>
      </c>
      <c r="G73" s="119">
        <v>3.3</v>
      </c>
      <c r="H73" s="120">
        <f t="shared" si="3"/>
        <v>59867.477999999996</v>
      </c>
      <c r="I73" s="118">
        <f t="shared" si="2"/>
        <v>6.6000000000000003E-2</v>
      </c>
    </row>
    <row r="74" spans="1:9" x14ac:dyDescent="0.2">
      <c r="A74" s="116" t="s">
        <v>78</v>
      </c>
      <c r="B74" s="116" t="s">
        <v>85</v>
      </c>
      <c r="C74" s="117" t="s">
        <v>4</v>
      </c>
      <c r="D74" s="117" t="s">
        <v>39</v>
      </c>
      <c r="E74" s="118">
        <v>0.40637615285054579</v>
      </c>
      <c r="F74" s="101">
        <v>928741</v>
      </c>
      <c r="G74" s="119">
        <v>3.3</v>
      </c>
      <c r="H74" s="120">
        <f t="shared" si="3"/>
        <v>61296.905999999995</v>
      </c>
      <c r="I74" s="118">
        <f t="shared" ref="I74:I137" si="4">2*(E74*G74/100)</f>
        <v>2.6820826088136022E-2</v>
      </c>
    </row>
    <row r="75" spans="1:9" x14ac:dyDescent="0.2">
      <c r="A75" s="116" t="s">
        <v>78</v>
      </c>
      <c r="B75" s="116" t="s">
        <v>64</v>
      </c>
      <c r="C75" s="117" t="s">
        <v>4</v>
      </c>
      <c r="D75" s="117" t="s">
        <v>9</v>
      </c>
      <c r="E75" s="118">
        <v>0.21659194608953766</v>
      </c>
      <c r="F75" s="101">
        <v>985507</v>
      </c>
      <c r="G75" s="119">
        <v>3.3</v>
      </c>
      <c r="H75" s="120">
        <f t="shared" si="3"/>
        <v>65043.461999999992</v>
      </c>
      <c r="I75" s="118">
        <f t="shared" si="4"/>
        <v>1.4295068441909484E-2</v>
      </c>
    </row>
    <row r="76" spans="1:9" x14ac:dyDescent="0.2">
      <c r="A76" s="116" t="s">
        <v>78</v>
      </c>
      <c r="B76" s="116" t="s">
        <v>63</v>
      </c>
      <c r="C76" s="117" t="s">
        <v>5</v>
      </c>
      <c r="D76" s="117" t="s">
        <v>39</v>
      </c>
      <c r="E76" s="118">
        <v>0.47447360804478572</v>
      </c>
      <c r="F76" s="101">
        <v>1044259</v>
      </c>
      <c r="G76" s="119">
        <v>2.8</v>
      </c>
      <c r="H76" s="120">
        <f t="shared" si="3"/>
        <v>58478.503999999994</v>
      </c>
      <c r="I76" s="118">
        <f t="shared" si="4"/>
        <v>2.6570522050508E-2</v>
      </c>
    </row>
    <row r="77" spans="1:9" x14ac:dyDescent="0.2">
      <c r="A77" s="116" t="s">
        <v>78</v>
      </c>
      <c r="B77" s="116" t="s">
        <v>83</v>
      </c>
      <c r="C77" s="117" t="s">
        <v>80</v>
      </c>
      <c r="D77" s="117" t="s">
        <v>35</v>
      </c>
      <c r="E77" s="118">
        <v>0.31515232374116819</v>
      </c>
      <c r="F77" s="101">
        <v>1112575</v>
      </c>
      <c r="G77" s="119">
        <v>2.8</v>
      </c>
      <c r="H77" s="120">
        <f t="shared" si="3"/>
        <v>62304.2</v>
      </c>
      <c r="I77" s="118">
        <f t="shared" si="4"/>
        <v>1.7648530129505416E-2</v>
      </c>
    </row>
    <row r="78" spans="1:9" x14ac:dyDescent="0.2">
      <c r="A78" s="116" t="s">
        <v>78</v>
      </c>
      <c r="B78" s="116" t="s">
        <v>83</v>
      </c>
      <c r="C78" s="117" t="s">
        <v>5</v>
      </c>
      <c r="D78" s="117" t="s">
        <v>39</v>
      </c>
      <c r="E78" s="118">
        <v>0.64723851690352907</v>
      </c>
      <c r="F78" s="101">
        <v>1158966</v>
      </c>
      <c r="G78" s="119">
        <v>2.8</v>
      </c>
      <c r="H78" s="120">
        <f t="shared" si="3"/>
        <v>64902.095999999998</v>
      </c>
      <c r="I78" s="118">
        <f t="shared" si="4"/>
        <v>3.6245356946597626E-2</v>
      </c>
    </row>
    <row r="79" spans="1:9" x14ac:dyDescent="0.2">
      <c r="A79" s="116" t="s">
        <v>78</v>
      </c>
      <c r="B79" s="116" t="s">
        <v>65</v>
      </c>
      <c r="C79" s="117" t="s">
        <v>80</v>
      </c>
      <c r="D79" s="117" t="s">
        <v>39</v>
      </c>
      <c r="E79" s="118">
        <v>0.35701875183349946</v>
      </c>
      <c r="F79" s="101">
        <v>1384945</v>
      </c>
      <c r="G79" s="119">
        <v>2.8</v>
      </c>
      <c r="H79" s="120">
        <f t="shared" si="3"/>
        <v>77556.919999999984</v>
      </c>
      <c r="I79" s="118">
        <f t="shared" si="4"/>
        <v>1.999305010267597E-2</v>
      </c>
    </row>
    <row r="80" spans="1:9" x14ac:dyDescent="0.2">
      <c r="A80" s="116" t="s">
        <v>78</v>
      </c>
      <c r="B80" s="116" t="s">
        <v>85</v>
      </c>
      <c r="C80" s="117" t="s">
        <v>5</v>
      </c>
      <c r="D80" s="117" t="s">
        <v>39</v>
      </c>
      <c r="E80" s="118">
        <v>0.59593920752848761</v>
      </c>
      <c r="F80" s="101">
        <v>1437254</v>
      </c>
      <c r="G80" s="119">
        <v>2.8</v>
      </c>
      <c r="H80" s="120">
        <f t="shared" si="3"/>
        <v>80486.223999999987</v>
      </c>
      <c r="I80" s="118">
        <f t="shared" si="4"/>
        <v>3.3372595621595308E-2</v>
      </c>
    </row>
    <row r="81" spans="1:9" x14ac:dyDescent="0.2">
      <c r="A81" s="116" t="s">
        <v>78</v>
      </c>
      <c r="B81" s="116" t="s">
        <v>85</v>
      </c>
      <c r="C81" s="117" t="s">
        <v>80</v>
      </c>
      <c r="D81" s="117" t="s">
        <v>35</v>
      </c>
      <c r="E81" s="118">
        <v>0.31763692505782209</v>
      </c>
      <c r="F81" s="101">
        <v>1491994</v>
      </c>
      <c r="G81" s="119">
        <v>2.8</v>
      </c>
      <c r="H81" s="120">
        <f t="shared" si="3"/>
        <v>83551.66399999999</v>
      </c>
      <c r="I81" s="118">
        <f t="shared" si="4"/>
        <v>1.7787667803238035E-2</v>
      </c>
    </row>
    <row r="82" spans="1:9" x14ac:dyDescent="0.2">
      <c r="A82" s="116" t="s">
        <v>78</v>
      </c>
      <c r="B82" s="116" t="s">
        <v>64</v>
      </c>
      <c r="C82" s="117" t="s">
        <v>5</v>
      </c>
      <c r="D82" s="117" t="s">
        <v>35</v>
      </c>
      <c r="E82" s="118">
        <v>0.35372039866117144</v>
      </c>
      <c r="F82" s="101">
        <v>1619766</v>
      </c>
      <c r="G82" s="119">
        <v>2.2999999999999998</v>
      </c>
      <c r="H82" s="120">
        <f t="shared" si="3"/>
        <v>74509.23599999999</v>
      </c>
      <c r="I82" s="118">
        <f t="shared" si="4"/>
        <v>1.6271138338413885E-2</v>
      </c>
    </row>
    <row r="83" spans="1:9" x14ac:dyDescent="0.2">
      <c r="A83" s="116" t="s">
        <v>78</v>
      </c>
      <c r="B83" s="116" t="s">
        <v>63</v>
      </c>
      <c r="C83" s="117" t="s">
        <v>80</v>
      </c>
      <c r="D83" s="117" t="s">
        <v>35</v>
      </c>
      <c r="E83" s="118">
        <v>0.38613547289733863</v>
      </c>
      <c r="F83" s="101">
        <v>1662670</v>
      </c>
      <c r="G83" s="119">
        <v>2.2999999999999998</v>
      </c>
      <c r="H83" s="120">
        <f t="shared" si="3"/>
        <v>76482.819999999992</v>
      </c>
      <c r="I83" s="118">
        <f t="shared" si="4"/>
        <v>1.7762231753277576E-2</v>
      </c>
    </row>
    <row r="84" spans="1:9" x14ac:dyDescent="0.2">
      <c r="A84" s="116" t="s">
        <v>78</v>
      </c>
      <c r="B84" s="116" t="s">
        <v>65</v>
      </c>
      <c r="C84" s="117" t="s">
        <v>80</v>
      </c>
      <c r="D84" s="117" t="s">
        <v>35</v>
      </c>
      <c r="E84" s="118">
        <v>0.43354856704769085</v>
      </c>
      <c r="F84" s="101">
        <v>1681819</v>
      </c>
      <c r="G84" s="119">
        <v>2.2999999999999998</v>
      </c>
      <c r="H84" s="120">
        <f t="shared" si="3"/>
        <v>77363.673999999999</v>
      </c>
      <c r="I84" s="118">
        <f t="shared" si="4"/>
        <v>1.9943234084193778E-2</v>
      </c>
    </row>
    <row r="85" spans="1:9" x14ac:dyDescent="0.2">
      <c r="A85" s="116" t="s">
        <v>78</v>
      </c>
      <c r="B85" s="116" t="s">
        <v>64</v>
      </c>
      <c r="C85" s="117" t="s">
        <v>80</v>
      </c>
      <c r="D85" s="117" t="s">
        <v>9</v>
      </c>
      <c r="E85" s="118">
        <v>0.18808023405982283</v>
      </c>
      <c r="F85" s="101">
        <v>1717039</v>
      </c>
      <c r="G85" s="119">
        <v>2.2999999999999998</v>
      </c>
      <c r="H85" s="120">
        <f t="shared" si="3"/>
        <v>78983.793999999994</v>
      </c>
      <c r="I85" s="118">
        <f t="shared" si="4"/>
        <v>8.6516907667518496E-3</v>
      </c>
    </row>
    <row r="86" spans="1:9" x14ac:dyDescent="0.2">
      <c r="A86" s="116" t="s">
        <v>78</v>
      </c>
      <c r="B86" s="116" t="s">
        <v>64</v>
      </c>
      <c r="C86" s="117" t="s">
        <v>4</v>
      </c>
      <c r="D86" s="117" t="s">
        <v>39</v>
      </c>
      <c r="E86" s="118">
        <v>0.37948881147359936</v>
      </c>
      <c r="F86" s="101">
        <v>1726698</v>
      </c>
      <c r="G86" s="119">
        <v>2.2999999999999998</v>
      </c>
      <c r="H86" s="120">
        <f t="shared" si="3"/>
        <v>79428.107999999993</v>
      </c>
      <c r="I86" s="118">
        <f t="shared" si="4"/>
        <v>1.745648532778557E-2</v>
      </c>
    </row>
    <row r="87" spans="1:9" x14ac:dyDescent="0.2">
      <c r="A87" s="116" t="s">
        <v>78</v>
      </c>
      <c r="B87" s="116" t="s">
        <v>83</v>
      </c>
      <c r="C87" s="117" t="s">
        <v>4</v>
      </c>
      <c r="D87" s="117" t="s">
        <v>6</v>
      </c>
      <c r="E87" s="118">
        <v>1</v>
      </c>
      <c r="F87" s="101">
        <v>1739645</v>
      </c>
      <c r="G87" s="119">
        <v>2.2999999999999998</v>
      </c>
      <c r="H87" s="120">
        <f t="shared" si="3"/>
        <v>80023.669999999984</v>
      </c>
      <c r="I87" s="118">
        <f t="shared" si="4"/>
        <v>4.5999999999999999E-2</v>
      </c>
    </row>
    <row r="88" spans="1:9" x14ac:dyDescent="0.2">
      <c r="A88" s="116" t="s">
        <v>78</v>
      </c>
      <c r="B88" s="116" t="s">
        <v>83</v>
      </c>
      <c r="C88" s="117" t="s">
        <v>5</v>
      </c>
      <c r="D88" s="117" t="s">
        <v>6</v>
      </c>
      <c r="E88" s="118">
        <v>1</v>
      </c>
      <c r="F88" s="101">
        <v>1790632</v>
      </c>
      <c r="G88" s="119">
        <v>2.2999999999999998</v>
      </c>
      <c r="H88" s="120">
        <f>2*(G88*F88/100)</f>
        <v>82369.071999999986</v>
      </c>
      <c r="I88" s="118">
        <f t="shared" si="4"/>
        <v>4.5999999999999999E-2</v>
      </c>
    </row>
    <row r="89" spans="1:9" x14ac:dyDescent="0.2">
      <c r="A89" s="116" t="s">
        <v>78</v>
      </c>
      <c r="B89" s="116" t="s">
        <v>84</v>
      </c>
      <c r="C89" s="117" t="s">
        <v>80</v>
      </c>
      <c r="D89" s="117" t="s">
        <v>6</v>
      </c>
      <c r="E89" s="118">
        <v>1</v>
      </c>
      <c r="F89" s="101">
        <v>1807490</v>
      </c>
      <c r="G89" s="119">
        <v>2.2999999999999998</v>
      </c>
      <c r="H89" s="120">
        <f t="shared" ref="H89:H152" si="5">2*(G89*F89/100)</f>
        <v>83144.539999999994</v>
      </c>
      <c r="I89" s="118">
        <f t="shared" si="4"/>
        <v>4.5999999999999999E-2</v>
      </c>
    </row>
    <row r="90" spans="1:9" x14ac:dyDescent="0.2">
      <c r="A90" s="116" t="s">
        <v>78</v>
      </c>
      <c r="B90" s="116" t="s">
        <v>64</v>
      </c>
      <c r="C90" s="117" t="s">
        <v>4</v>
      </c>
      <c r="D90" s="117" t="s">
        <v>35</v>
      </c>
      <c r="E90" s="118">
        <v>0.40391924243686295</v>
      </c>
      <c r="F90" s="101">
        <v>1837858</v>
      </c>
      <c r="G90" s="119">
        <v>2.2999999999999998</v>
      </c>
      <c r="H90" s="120">
        <f t="shared" si="5"/>
        <v>84541.467999999993</v>
      </c>
      <c r="I90" s="118">
        <f t="shared" si="4"/>
        <v>1.8580285152095696E-2</v>
      </c>
    </row>
    <row r="91" spans="1:9" x14ac:dyDescent="0.2">
      <c r="A91" s="116" t="s">
        <v>78</v>
      </c>
      <c r="B91" s="116" t="s">
        <v>63</v>
      </c>
      <c r="C91" s="117" t="s">
        <v>80</v>
      </c>
      <c r="D91" s="117" t="s">
        <v>39</v>
      </c>
      <c r="E91" s="118">
        <v>0.4309077447720861</v>
      </c>
      <c r="F91" s="101">
        <v>1855456</v>
      </c>
      <c r="G91" s="119">
        <v>2.2999999999999998</v>
      </c>
      <c r="H91" s="120">
        <f t="shared" si="5"/>
        <v>85350.975999999995</v>
      </c>
      <c r="I91" s="118">
        <f t="shared" si="4"/>
        <v>1.982175625951596E-2</v>
      </c>
    </row>
    <row r="92" spans="1:9" x14ac:dyDescent="0.2">
      <c r="A92" s="116" t="s">
        <v>78</v>
      </c>
      <c r="B92" s="116" t="s">
        <v>65</v>
      </c>
      <c r="C92" s="117" t="s">
        <v>4</v>
      </c>
      <c r="D92" s="117" t="s">
        <v>6</v>
      </c>
      <c r="E92" s="118">
        <v>1</v>
      </c>
      <c r="F92" s="101">
        <v>1918248</v>
      </c>
      <c r="G92" s="119">
        <v>2.2999999999999998</v>
      </c>
      <c r="H92" s="120">
        <f t="shared" si="5"/>
        <v>88239.407999999996</v>
      </c>
      <c r="I92" s="118">
        <f t="shared" si="4"/>
        <v>4.5999999999999999E-2</v>
      </c>
    </row>
    <row r="93" spans="1:9" x14ac:dyDescent="0.2">
      <c r="A93" s="116" t="s">
        <v>78</v>
      </c>
      <c r="B93" s="116" t="s">
        <v>83</v>
      </c>
      <c r="C93" s="117" t="s">
        <v>80</v>
      </c>
      <c r="D93" s="117" t="s">
        <v>39</v>
      </c>
      <c r="E93" s="118">
        <v>0.55174537295515336</v>
      </c>
      <c r="F93" s="101">
        <v>1947814</v>
      </c>
      <c r="G93" s="119">
        <v>2.2999999999999998</v>
      </c>
      <c r="H93" s="120">
        <f t="shared" si="5"/>
        <v>89599.443999999989</v>
      </c>
      <c r="I93" s="118">
        <f t="shared" si="4"/>
        <v>2.5380287155937053E-2</v>
      </c>
    </row>
    <row r="94" spans="1:9" x14ac:dyDescent="0.2">
      <c r="A94" s="116" t="s">
        <v>78</v>
      </c>
      <c r="B94" s="116" t="s">
        <v>65</v>
      </c>
      <c r="C94" s="117" t="s">
        <v>5</v>
      </c>
      <c r="D94" s="117" t="s">
        <v>6</v>
      </c>
      <c r="E94" s="118">
        <v>1</v>
      </c>
      <c r="F94" s="101">
        <v>1960946</v>
      </c>
      <c r="G94" s="119">
        <v>2.2999999999999998</v>
      </c>
      <c r="H94" s="120">
        <f t="shared" si="5"/>
        <v>90203.516000000003</v>
      </c>
      <c r="I94" s="118">
        <f t="shared" si="4"/>
        <v>4.5999999999999999E-2</v>
      </c>
    </row>
    <row r="95" spans="1:9" x14ac:dyDescent="0.2">
      <c r="A95" s="116" t="s">
        <v>78</v>
      </c>
      <c r="B95" s="116" t="s">
        <v>63</v>
      </c>
      <c r="C95" s="117" t="s">
        <v>4</v>
      </c>
      <c r="D95" s="117" t="s">
        <v>6</v>
      </c>
      <c r="E95" s="118">
        <v>1</v>
      </c>
      <c r="F95" s="101">
        <v>2105045</v>
      </c>
      <c r="G95" s="119">
        <v>2</v>
      </c>
      <c r="H95" s="120">
        <f t="shared" si="5"/>
        <v>84201.8</v>
      </c>
      <c r="I95" s="118">
        <f t="shared" si="4"/>
        <v>0.04</v>
      </c>
    </row>
    <row r="96" spans="1:9" x14ac:dyDescent="0.2">
      <c r="A96" s="116" t="s">
        <v>78</v>
      </c>
      <c r="B96" s="116" t="s">
        <v>63</v>
      </c>
      <c r="C96" s="117" t="s">
        <v>5</v>
      </c>
      <c r="D96" s="117" t="s">
        <v>6</v>
      </c>
      <c r="E96" s="118">
        <v>1</v>
      </c>
      <c r="F96" s="101">
        <v>2200879</v>
      </c>
      <c r="G96" s="119">
        <v>2</v>
      </c>
      <c r="H96" s="120">
        <f t="shared" si="5"/>
        <v>88035.16</v>
      </c>
      <c r="I96" s="118">
        <f t="shared" si="4"/>
        <v>0.04</v>
      </c>
    </row>
    <row r="97" spans="1:9" x14ac:dyDescent="0.2">
      <c r="A97" s="116" t="s">
        <v>78</v>
      </c>
      <c r="B97" s="116" t="s">
        <v>64</v>
      </c>
      <c r="C97" s="117" t="s">
        <v>5</v>
      </c>
      <c r="D97" s="117" t="s">
        <v>39</v>
      </c>
      <c r="E97" s="118">
        <v>0.48652949504359577</v>
      </c>
      <c r="F97" s="101">
        <v>2227929</v>
      </c>
      <c r="G97" s="119">
        <v>2</v>
      </c>
      <c r="H97" s="120">
        <f t="shared" si="5"/>
        <v>89117.16</v>
      </c>
      <c r="I97" s="118">
        <f t="shared" si="4"/>
        <v>1.946117980174383E-2</v>
      </c>
    </row>
    <row r="98" spans="1:9" x14ac:dyDescent="0.2">
      <c r="A98" s="116" t="s">
        <v>78</v>
      </c>
      <c r="B98" s="116" t="s">
        <v>85</v>
      </c>
      <c r="C98" s="117" t="s">
        <v>4</v>
      </c>
      <c r="D98" s="117" t="s">
        <v>6</v>
      </c>
      <c r="E98" s="118">
        <v>1</v>
      </c>
      <c r="F98" s="101">
        <v>2285422</v>
      </c>
      <c r="G98" s="119">
        <v>2</v>
      </c>
      <c r="H98" s="120">
        <f t="shared" si="5"/>
        <v>91416.88</v>
      </c>
      <c r="I98" s="118">
        <f t="shared" si="4"/>
        <v>0.04</v>
      </c>
    </row>
    <row r="99" spans="1:9" x14ac:dyDescent="0.2">
      <c r="A99" s="116" t="s">
        <v>78</v>
      </c>
      <c r="B99" s="116" t="s">
        <v>85</v>
      </c>
      <c r="C99" s="117" t="s">
        <v>80</v>
      </c>
      <c r="D99" s="117" t="s">
        <v>39</v>
      </c>
      <c r="E99" s="118">
        <v>0.50370670156996722</v>
      </c>
      <c r="F99" s="101">
        <v>2365995</v>
      </c>
      <c r="G99" s="119">
        <v>2</v>
      </c>
      <c r="H99" s="120">
        <f t="shared" si="5"/>
        <v>94639.8</v>
      </c>
      <c r="I99" s="118">
        <f t="shared" si="4"/>
        <v>2.014826806279869E-2</v>
      </c>
    </row>
    <row r="100" spans="1:9" x14ac:dyDescent="0.2">
      <c r="A100" s="116" t="s">
        <v>78</v>
      </c>
      <c r="B100" s="116" t="s">
        <v>85</v>
      </c>
      <c r="C100" s="117" t="s">
        <v>5</v>
      </c>
      <c r="D100" s="117" t="s">
        <v>6</v>
      </c>
      <c r="E100" s="118">
        <v>1</v>
      </c>
      <c r="F100" s="101">
        <v>2411746</v>
      </c>
      <c r="G100" s="119">
        <v>2</v>
      </c>
      <c r="H100" s="120">
        <f t="shared" si="5"/>
        <v>96469.84</v>
      </c>
      <c r="I100" s="118">
        <f t="shared" si="4"/>
        <v>0.04</v>
      </c>
    </row>
    <row r="101" spans="1:9" x14ac:dyDescent="0.2">
      <c r="A101" s="116" t="s">
        <v>78</v>
      </c>
      <c r="B101" s="116" t="s">
        <v>64</v>
      </c>
      <c r="C101" s="117" t="s">
        <v>80</v>
      </c>
      <c r="D101" s="117" t="s">
        <v>35</v>
      </c>
      <c r="E101" s="118">
        <v>0.37873963911760938</v>
      </c>
      <c r="F101" s="101">
        <v>3457624</v>
      </c>
      <c r="G101" s="119">
        <v>1.6</v>
      </c>
      <c r="H101" s="120">
        <f t="shared" si="5"/>
        <v>110643.96800000001</v>
      </c>
      <c r="I101" s="118">
        <f t="shared" si="4"/>
        <v>1.2119668451763502E-2</v>
      </c>
    </row>
    <row r="102" spans="1:9" x14ac:dyDescent="0.2">
      <c r="A102" s="116" t="s">
        <v>78</v>
      </c>
      <c r="B102" s="116" t="s">
        <v>83</v>
      </c>
      <c r="C102" s="117" t="s">
        <v>80</v>
      </c>
      <c r="D102" s="117" t="s">
        <v>6</v>
      </c>
      <c r="E102" s="118">
        <v>1</v>
      </c>
      <c r="F102" s="101">
        <v>3530277</v>
      </c>
      <c r="G102" s="119">
        <v>1.6</v>
      </c>
      <c r="H102" s="120">
        <f t="shared" si="5"/>
        <v>112968.864</v>
      </c>
      <c r="I102" s="118">
        <f t="shared" si="4"/>
        <v>3.2000000000000001E-2</v>
      </c>
    </row>
    <row r="103" spans="1:9" x14ac:dyDescent="0.2">
      <c r="A103" s="116" t="s">
        <v>78</v>
      </c>
      <c r="B103" s="116" t="s">
        <v>65</v>
      </c>
      <c r="C103" s="117" t="s">
        <v>80</v>
      </c>
      <c r="D103" s="117" t="s">
        <v>6</v>
      </c>
      <c r="E103" s="118">
        <v>1</v>
      </c>
      <c r="F103" s="101">
        <v>3879194</v>
      </c>
      <c r="G103" s="119">
        <v>1.6</v>
      </c>
      <c r="H103" s="120">
        <f t="shared" si="5"/>
        <v>124134.20800000001</v>
      </c>
      <c r="I103" s="118">
        <f t="shared" si="4"/>
        <v>3.2000000000000001E-2</v>
      </c>
    </row>
    <row r="104" spans="1:9" x14ac:dyDescent="0.2">
      <c r="A104" s="116" t="s">
        <v>78</v>
      </c>
      <c r="B104" s="116" t="s">
        <v>64</v>
      </c>
      <c r="C104" s="117" t="s">
        <v>80</v>
      </c>
      <c r="D104" s="117" t="s">
        <v>39</v>
      </c>
      <c r="E104" s="118">
        <v>0.43318012682256779</v>
      </c>
      <c r="F104" s="101">
        <v>3954627</v>
      </c>
      <c r="G104" s="119">
        <v>1.6</v>
      </c>
      <c r="H104" s="120">
        <f t="shared" si="5"/>
        <v>126548.064</v>
      </c>
      <c r="I104" s="118">
        <f t="shared" si="4"/>
        <v>1.386176405832217E-2</v>
      </c>
    </row>
    <row r="105" spans="1:9" x14ac:dyDescent="0.2">
      <c r="A105" s="116" t="s">
        <v>78</v>
      </c>
      <c r="B105" s="116" t="s">
        <v>63</v>
      </c>
      <c r="C105" s="117" t="s">
        <v>80</v>
      </c>
      <c r="D105" s="117" t="s">
        <v>6</v>
      </c>
      <c r="E105" s="118">
        <v>1</v>
      </c>
      <c r="F105" s="101">
        <v>4305924</v>
      </c>
      <c r="G105" s="119">
        <v>1.4</v>
      </c>
      <c r="H105" s="120">
        <f t="shared" si="5"/>
        <v>120565.87199999999</v>
      </c>
      <c r="I105" s="118">
        <f t="shared" si="4"/>
        <v>2.7999999999999997E-2</v>
      </c>
    </row>
    <row r="106" spans="1:9" x14ac:dyDescent="0.2">
      <c r="A106" s="116" t="s">
        <v>78</v>
      </c>
      <c r="B106" s="116" t="s">
        <v>64</v>
      </c>
      <c r="C106" s="117" t="s">
        <v>4</v>
      </c>
      <c r="D106" s="117" t="s">
        <v>6</v>
      </c>
      <c r="E106" s="118">
        <v>1</v>
      </c>
      <c r="F106" s="101">
        <v>4550063</v>
      </c>
      <c r="G106" s="119">
        <v>1.4</v>
      </c>
      <c r="H106" s="120">
        <f t="shared" si="5"/>
        <v>127401.76399999998</v>
      </c>
      <c r="I106" s="118">
        <f t="shared" si="4"/>
        <v>2.7999999999999997E-2</v>
      </c>
    </row>
    <row r="107" spans="1:9" x14ac:dyDescent="0.2">
      <c r="A107" s="116" t="s">
        <v>78</v>
      </c>
      <c r="B107" s="116" t="s">
        <v>64</v>
      </c>
      <c r="C107" s="117" t="s">
        <v>5</v>
      </c>
      <c r="D107" s="117" t="s">
        <v>6</v>
      </c>
      <c r="E107" s="118">
        <v>1</v>
      </c>
      <c r="F107" s="101">
        <v>4579227</v>
      </c>
      <c r="G107" s="119">
        <v>1.4</v>
      </c>
      <c r="H107" s="120">
        <f t="shared" si="5"/>
        <v>128218.356</v>
      </c>
      <c r="I107" s="118">
        <f t="shared" si="4"/>
        <v>2.7999999999999997E-2</v>
      </c>
    </row>
    <row r="108" spans="1:9" x14ac:dyDescent="0.2">
      <c r="A108" s="116" t="s">
        <v>78</v>
      </c>
      <c r="B108" s="116" t="s">
        <v>85</v>
      </c>
      <c r="C108" s="117" t="s">
        <v>80</v>
      </c>
      <c r="D108" s="117" t="s">
        <v>6</v>
      </c>
      <c r="E108" s="118">
        <v>1</v>
      </c>
      <c r="F108" s="101">
        <v>4697168</v>
      </c>
      <c r="G108" s="119">
        <v>1.4</v>
      </c>
      <c r="H108" s="120">
        <f t="shared" si="5"/>
        <v>131520.704</v>
      </c>
      <c r="I108" s="118">
        <f t="shared" si="4"/>
        <v>2.7999999999999997E-2</v>
      </c>
    </row>
    <row r="109" spans="1:9" x14ac:dyDescent="0.2">
      <c r="A109" s="116" t="s">
        <v>78</v>
      </c>
      <c r="B109" s="116" t="s">
        <v>64</v>
      </c>
      <c r="C109" s="117" t="s">
        <v>80</v>
      </c>
      <c r="D109" s="117" t="s">
        <v>6</v>
      </c>
      <c r="E109" s="118">
        <v>1</v>
      </c>
      <c r="F109" s="101">
        <v>9129290</v>
      </c>
      <c r="G109" s="119">
        <v>0.8</v>
      </c>
      <c r="H109" s="120">
        <f t="shared" si="5"/>
        <v>146068.64000000001</v>
      </c>
      <c r="I109" s="118">
        <f t="shared" si="4"/>
        <v>1.6E-2</v>
      </c>
    </row>
    <row r="110" spans="1:9" x14ac:dyDescent="0.2">
      <c r="A110" s="116" t="s">
        <v>78</v>
      </c>
      <c r="B110" s="116" t="s">
        <v>79</v>
      </c>
      <c r="C110" s="117" t="s">
        <v>0</v>
      </c>
      <c r="D110" s="117" t="s">
        <v>35</v>
      </c>
      <c r="E110" s="118">
        <v>7.3654390934844188E-2</v>
      </c>
      <c r="F110" s="101" t="s">
        <v>49</v>
      </c>
      <c r="H110" s="120" t="e">
        <f t="shared" si="5"/>
        <v>#VALUE!</v>
      </c>
      <c r="I110" s="118">
        <f t="shared" si="4"/>
        <v>0</v>
      </c>
    </row>
    <row r="111" spans="1:9" x14ac:dyDescent="0.2">
      <c r="A111" s="116" t="s">
        <v>78</v>
      </c>
      <c r="B111" s="116" t="s">
        <v>79</v>
      </c>
      <c r="C111" s="117" t="s">
        <v>0</v>
      </c>
      <c r="D111" s="117" t="s">
        <v>9</v>
      </c>
      <c r="E111" s="118">
        <v>0.16912181303116147</v>
      </c>
      <c r="F111" s="101" t="s">
        <v>49</v>
      </c>
      <c r="H111" s="120" t="e">
        <f t="shared" si="5"/>
        <v>#VALUE!</v>
      </c>
      <c r="I111" s="118">
        <f t="shared" si="4"/>
        <v>0</v>
      </c>
    </row>
    <row r="112" spans="1:9" x14ac:dyDescent="0.2">
      <c r="A112" s="116" t="s">
        <v>78</v>
      </c>
      <c r="B112" s="116" t="s">
        <v>79</v>
      </c>
      <c r="C112" s="117" t="s">
        <v>0</v>
      </c>
      <c r="D112" s="117" t="s">
        <v>39</v>
      </c>
      <c r="E112" s="118">
        <v>0.75722379603399437</v>
      </c>
      <c r="F112" s="101" t="s">
        <v>49</v>
      </c>
      <c r="H112" s="120" t="e">
        <f t="shared" si="5"/>
        <v>#VALUE!</v>
      </c>
      <c r="I112" s="118">
        <f t="shared" si="4"/>
        <v>0</v>
      </c>
    </row>
    <row r="113" spans="1:9" x14ac:dyDescent="0.2">
      <c r="A113" s="116" t="s">
        <v>78</v>
      </c>
      <c r="B113" s="116" t="s">
        <v>79</v>
      </c>
      <c r="C113" s="117" t="s">
        <v>0</v>
      </c>
      <c r="D113" s="117" t="s">
        <v>6</v>
      </c>
      <c r="E113" s="118">
        <v>1</v>
      </c>
      <c r="F113" s="101" t="s">
        <v>49</v>
      </c>
      <c r="H113" s="120" t="e">
        <f t="shared" si="5"/>
        <v>#VALUE!</v>
      </c>
      <c r="I113" s="118">
        <f t="shared" si="4"/>
        <v>0</v>
      </c>
    </row>
    <row r="114" spans="1:9" x14ac:dyDescent="0.2">
      <c r="A114" s="116" t="s">
        <v>78</v>
      </c>
      <c r="B114" s="116" t="s">
        <v>81</v>
      </c>
      <c r="C114" s="117" t="s">
        <v>0</v>
      </c>
      <c r="D114" s="117" t="s">
        <v>35</v>
      </c>
      <c r="E114" s="118">
        <v>9.3689583172221799E-2</v>
      </c>
      <c r="F114" s="101" t="s">
        <v>49</v>
      </c>
      <c r="H114" s="120" t="e">
        <f t="shared" si="5"/>
        <v>#VALUE!</v>
      </c>
      <c r="I114" s="118">
        <f t="shared" si="4"/>
        <v>0</v>
      </c>
    </row>
    <row r="115" spans="1:9" x14ac:dyDescent="0.2">
      <c r="A115" s="116" t="s">
        <v>78</v>
      </c>
      <c r="B115" s="116" t="s">
        <v>81</v>
      </c>
      <c r="C115" s="117" t="s">
        <v>0</v>
      </c>
      <c r="D115" s="117" t="s">
        <v>9</v>
      </c>
      <c r="E115" s="118">
        <v>0.10998762663367102</v>
      </c>
      <c r="F115" s="101" t="s">
        <v>49</v>
      </c>
      <c r="H115" s="120" t="e">
        <f t="shared" si="5"/>
        <v>#VALUE!</v>
      </c>
      <c r="I115" s="118">
        <f t="shared" si="4"/>
        <v>0</v>
      </c>
    </row>
    <row r="116" spans="1:9" x14ac:dyDescent="0.2">
      <c r="A116" s="116" t="s">
        <v>78</v>
      </c>
      <c r="B116" s="116" t="s">
        <v>82</v>
      </c>
      <c r="C116" s="117" t="s">
        <v>0</v>
      </c>
      <c r="D116" s="117" t="s">
        <v>35</v>
      </c>
      <c r="E116" s="118">
        <v>9.8525806248821277E-2</v>
      </c>
      <c r="F116" s="101">
        <v>6269</v>
      </c>
      <c r="G116" s="119">
        <v>31.4</v>
      </c>
      <c r="H116" s="120">
        <f t="shared" si="5"/>
        <v>3936.9319999999993</v>
      </c>
      <c r="I116" s="118">
        <f t="shared" si="4"/>
        <v>6.1874206324259759E-2</v>
      </c>
    </row>
    <row r="117" spans="1:9" x14ac:dyDescent="0.2">
      <c r="A117" s="116" t="s">
        <v>78</v>
      </c>
      <c r="B117" s="116" t="s">
        <v>82</v>
      </c>
      <c r="C117" s="117" t="s">
        <v>0</v>
      </c>
      <c r="D117" s="117" t="s">
        <v>9</v>
      </c>
      <c r="E117" s="118">
        <v>0.18263971836298484</v>
      </c>
      <c r="F117" s="101">
        <v>11621</v>
      </c>
      <c r="G117" s="119">
        <v>23.2</v>
      </c>
      <c r="H117" s="120">
        <f t="shared" si="5"/>
        <v>5392.1440000000002</v>
      </c>
      <c r="I117" s="118">
        <f t="shared" si="4"/>
        <v>8.4744829320424972E-2</v>
      </c>
    </row>
    <row r="118" spans="1:9" x14ac:dyDescent="0.2">
      <c r="A118" s="116" t="s">
        <v>78</v>
      </c>
      <c r="B118" s="116" t="s">
        <v>84</v>
      </c>
      <c r="C118" s="117" t="s">
        <v>0</v>
      </c>
      <c r="D118" s="117" t="s">
        <v>35</v>
      </c>
      <c r="E118" s="118">
        <v>9.5865048343962145E-2</v>
      </c>
      <c r="F118" s="101">
        <v>19106</v>
      </c>
      <c r="G118" s="119">
        <v>17.600000000000001</v>
      </c>
      <c r="H118" s="120">
        <f t="shared" si="5"/>
        <v>6725.3120000000008</v>
      </c>
      <c r="I118" s="118">
        <f t="shared" si="4"/>
        <v>3.374449701707468E-2</v>
      </c>
    </row>
    <row r="119" spans="1:9" x14ac:dyDescent="0.2">
      <c r="A119" s="116" t="s">
        <v>78</v>
      </c>
      <c r="B119" s="116" t="s">
        <v>84</v>
      </c>
      <c r="C119" s="117" t="s">
        <v>0</v>
      </c>
      <c r="D119" s="117" t="s">
        <v>9</v>
      </c>
      <c r="E119" s="118">
        <v>9.8810342145799576E-2</v>
      </c>
      <c r="F119" s="101">
        <v>19693</v>
      </c>
      <c r="G119" s="119">
        <v>17.600000000000001</v>
      </c>
      <c r="H119" s="120">
        <f t="shared" si="5"/>
        <v>6931.9360000000006</v>
      </c>
      <c r="I119" s="118">
        <f t="shared" si="4"/>
        <v>3.478124043532145E-2</v>
      </c>
    </row>
    <row r="120" spans="1:9" x14ac:dyDescent="0.2">
      <c r="A120" s="116" t="s">
        <v>78</v>
      </c>
      <c r="B120" s="116" t="s">
        <v>83</v>
      </c>
      <c r="C120" s="117" t="s">
        <v>0</v>
      </c>
      <c r="D120" s="117" t="s">
        <v>9</v>
      </c>
      <c r="E120" s="118">
        <v>5.5656806064410938E-2</v>
      </c>
      <c r="F120" s="101">
        <v>23759</v>
      </c>
      <c r="G120" s="119">
        <v>16</v>
      </c>
      <c r="H120" s="120">
        <f t="shared" si="5"/>
        <v>7602.88</v>
      </c>
      <c r="I120" s="118">
        <f t="shared" si="4"/>
        <v>1.7810177940611502E-2</v>
      </c>
    </row>
    <row r="121" spans="1:9" x14ac:dyDescent="0.2">
      <c r="A121" s="116" t="s">
        <v>78</v>
      </c>
      <c r="B121" s="116" t="s">
        <v>63</v>
      </c>
      <c r="C121" s="117" t="s">
        <v>0</v>
      </c>
      <c r="D121" s="117" t="s">
        <v>9</v>
      </c>
      <c r="E121" s="118">
        <v>6.0449157968237258E-2</v>
      </c>
      <c r="F121" s="101">
        <v>27097</v>
      </c>
      <c r="G121" s="119">
        <v>15.4</v>
      </c>
      <c r="H121" s="120">
        <f t="shared" si="5"/>
        <v>8345.8760000000002</v>
      </c>
      <c r="I121" s="118">
        <f t="shared" si="4"/>
        <v>1.8618340654217077E-2</v>
      </c>
    </row>
    <row r="122" spans="1:9" x14ac:dyDescent="0.2">
      <c r="A122" s="116" t="s">
        <v>78</v>
      </c>
      <c r="B122" s="116" t="s">
        <v>83</v>
      </c>
      <c r="C122" s="117" t="s">
        <v>0</v>
      </c>
      <c r="D122" s="117" t="s">
        <v>35</v>
      </c>
      <c r="E122" s="118">
        <v>6.3804218476213675E-2</v>
      </c>
      <c r="F122" s="101">
        <v>27237</v>
      </c>
      <c r="G122" s="119">
        <v>15.4</v>
      </c>
      <c r="H122" s="120">
        <f t="shared" si="5"/>
        <v>8388.9959999999992</v>
      </c>
      <c r="I122" s="118">
        <f t="shared" si="4"/>
        <v>1.9651699290673813E-2</v>
      </c>
    </row>
    <row r="123" spans="1:9" x14ac:dyDescent="0.2">
      <c r="A123" s="116" t="s">
        <v>78</v>
      </c>
      <c r="B123" s="116" t="s">
        <v>63</v>
      </c>
      <c r="C123" s="117" t="s">
        <v>0</v>
      </c>
      <c r="D123" s="117" t="s">
        <v>35</v>
      </c>
      <c r="E123" s="118">
        <v>7.2754489014212706E-2</v>
      </c>
      <c r="F123" s="101">
        <v>32613</v>
      </c>
      <c r="G123" s="119">
        <v>14</v>
      </c>
      <c r="H123" s="120">
        <f t="shared" si="5"/>
        <v>9131.64</v>
      </c>
      <c r="I123" s="118">
        <f t="shared" si="4"/>
        <v>2.037125692397956E-2</v>
      </c>
    </row>
    <row r="124" spans="1:9" x14ac:dyDescent="0.2">
      <c r="A124" s="116" t="s">
        <v>78</v>
      </c>
      <c r="B124" s="116" t="s">
        <v>85</v>
      </c>
      <c r="C124" s="117" t="s">
        <v>0</v>
      </c>
      <c r="D124" s="117" t="s">
        <v>9</v>
      </c>
      <c r="E124" s="118">
        <v>8.1075168656674287E-2</v>
      </c>
      <c r="F124" s="101">
        <v>34467</v>
      </c>
      <c r="G124" s="119">
        <v>14</v>
      </c>
      <c r="H124" s="120">
        <f t="shared" si="5"/>
        <v>9650.76</v>
      </c>
      <c r="I124" s="118">
        <f t="shared" si="4"/>
        <v>2.27010472238688E-2</v>
      </c>
    </row>
    <row r="125" spans="1:9" x14ac:dyDescent="0.2">
      <c r="A125" s="116" t="s">
        <v>78</v>
      </c>
      <c r="B125" s="116" t="s">
        <v>65</v>
      </c>
      <c r="C125" s="117" t="s">
        <v>0</v>
      </c>
      <c r="D125" s="117" t="s">
        <v>35</v>
      </c>
      <c r="E125" s="118">
        <v>9.5845577374566601E-2</v>
      </c>
      <c r="F125" s="101">
        <v>36987</v>
      </c>
      <c r="G125" s="119">
        <v>12.9</v>
      </c>
      <c r="H125" s="120">
        <f t="shared" si="5"/>
        <v>9542.6460000000006</v>
      </c>
      <c r="I125" s="118">
        <f t="shared" si="4"/>
        <v>2.4728158962638185E-2</v>
      </c>
    </row>
    <row r="126" spans="1:9" x14ac:dyDescent="0.2">
      <c r="A126" s="116" t="s">
        <v>78</v>
      </c>
      <c r="B126" s="116" t="s">
        <v>65</v>
      </c>
      <c r="C126" s="117" t="s">
        <v>0</v>
      </c>
      <c r="D126" s="117" t="s">
        <v>9</v>
      </c>
      <c r="E126" s="118">
        <v>0.10289918165751927</v>
      </c>
      <c r="F126" s="101">
        <v>39709</v>
      </c>
      <c r="G126" s="119">
        <v>12.1</v>
      </c>
      <c r="H126" s="120">
        <f t="shared" si="5"/>
        <v>9609.5779999999995</v>
      </c>
      <c r="I126" s="118">
        <f t="shared" si="4"/>
        <v>2.4901601961119662E-2</v>
      </c>
    </row>
    <row r="127" spans="1:9" x14ac:dyDescent="0.2">
      <c r="A127" s="116" t="s">
        <v>78</v>
      </c>
      <c r="B127" s="116" t="s">
        <v>85</v>
      </c>
      <c r="C127" s="117" t="s">
        <v>0</v>
      </c>
      <c r="D127" s="117" t="s">
        <v>35</v>
      </c>
      <c r="E127" s="118">
        <v>9.6143713363630381E-2</v>
      </c>
      <c r="F127" s="101">
        <v>40873</v>
      </c>
      <c r="G127" s="119">
        <v>12.1</v>
      </c>
      <c r="H127" s="120">
        <f t="shared" si="5"/>
        <v>9891.2659999999996</v>
      </c>
      <c r="I127" s="118">
        <f t="shared" si="4"/>
        <v>2.3266778633998553E-2</v>
      </c>
    </row>
    <row r="128" spans="1:9" x14ac:dyDescent="0.2">
      <c r="A128" s="116" t="s">
        <v>78</v>
      </c>
      <c r="B128" s="116" t="s">
        <v>81</v>
      </c>
      <c r="C128" s="117" t="s">
        <v>0</v>
      </c>
      <c r="D128" s="117" t="s">
        <v>39</v>
      </c>
      <c r="E128" s="118">
        <v>0.79632279019410723</v>
      </c>
      <c r="F128" s="101">
        <v>41189</v>
      </c>
      <c r="G128" s="119">
        <v>12.1</v>
      </c>
      <c r="H128" s="120">
        <f t="shared" si="5"/>
        <v>9967.7379999999994</v>
      </c>
      <c r="I128" s="118">
        <f t="shared" si="4"/>
        <v>0.19271011522697395</v>
      </c>
    </row>
    <row r="129" spans="1:9" x14ac:dyDescent="0.2">
      <c r="A129" s="116" t="s">
        <v>78</v>
      </c>
      <c r="B129" s="116" t="s">
        <v>82</v>
      </c>
      <c r="C129" s="117" t="s">
        <v>0</v>
      </c>
      <c r="D129" s="117" t="s">
        <v>39</v>
      </c>
      <c r="E129" s="118">
        <v>0.71883447538819389</v>
      </c>
      <c r="F129" s="101">
        <v>45738</v>
      </c>
      <c r="G129" s="119">
        <v>11.4</v>
      </c>
      <c r="H129" s="120">
        <f t="shared" si="5"/>
        <v>10428.264000000001</v>
      </c>
      <c r="I129" s="118">
        <f t="shared" si="4"/>
        <v>0.16389426038850821</v>
      </c>
    </row>
    <row r="130" spans="1:9" x14ac:dyDescent="0.2">
      <c r="A130" s="116" t="s">
        <v>78</v>
      </c>
      <c r="B130" s="116" t="s">
        <v>81</v>
      </c>
      <c r="C130" s="117" t="s">
        <v>0</v>
      </c>
      <c r="D130" s="117" t="s">
        <v>6</v>
      </c>
      <c r="E130" s="118">
        <v>1</v>
      </c>
      <c r="F130" s="101">
        <v>51724</v>
      </c>
      <c r="G130" s="119">
        <v>10.8</v>
      </c>
      <c r="H130" s="120">
        <f t="shared" si="5"/>
        <v>11172.384000000002</v>
      </c>
      <c r="I130" s="118">
        <f t="shared" si="4"/>
        <v>0.21600000000000003</v>
      </c>
    </row>
    <row r="131" spans="1:9" x14ac:dyDescent="0.2">
      <c r="A131" s="116" t="s">
        <v>78</v>
      </c>
      <c r="B131" s="116" t="s">
        <v>82</v>
      </c>
      <c r="C131" s="117" t="s">
        <v>0</v>
      </c>
      <c r="D131" s="117" t="s">
        <v>6</v>
      </c>
      <c r="E131" s="118">
        <v>1</v>
      </c>
      <c r="F131" s="101">
        <v>63628</v>
      </c>
      <c r="G131" s="119">
        <v>9.9</v>
      </c>
      <c r="H131" s="120">
        <f t="shared" si="5"/>
        <v>12598.344000000001</v>
      </c>
      <c r="I131" s="118">
        <f t="shared" si="4"/>
        <v>0.19800000000000001</v>
      </c>
    </row>
    <row r="132" spans="1:9" ht="12" customHeight="1" x14ac:dyDescent="0.2">
      <c r="A132" s="116" t="s">
        <v>78</v>
      </c>
      <c r="B132" s="116" t="s">
        <v>64</v>
      </c>
      <c r="C132" s="117" t="s">
        <v>0</v>
      </c>
      <c r="D132" s="117" t="s">
        <v>35</v>
      </c>
      <c r="E132" s="118">
        <v>8.0245134728698486E-2</v>
      </c>
      <c r="F132" s="101">
        <v>81589</v>
      </c>
      <c r="G132" s="119">
        <v>8.5</v>
      </c>
      <c r="H132" s="120">
        <f t="shared" si="5"/>
        <v>13870.13</v>
      </c>
      <c r="I132" s="118">
        <f t="shared" si="4"/>
        <v>1.3641672903878743E-2</v>
      </c>
    </row>
    <row r="133" spans="1:9" x14ac:dyDescent="0.2">
      <c r="A133" s="116" t="s">
        <v>78</v>
      </c>
      <c r="B133" s="116" t="s">
        <v>64</v>
      </c>
      <c r="C133" s="117" t="s">
        <v>0</v>
      </c>
      <c r="D133" s="117" t="s">
        <v>9</v>
      </c>
      <c r="E133" s="118">
        <v>8.5905343217142507E-2</v>
      </c>
      <c r="F133" s="101">
        <v>87344</v>
      </c>
      <c r="G133" s="119">
        <v>8.3000000000000007</v>
      </c>
      <c r="H133" s="120">
        <f t="shared" si="5"/>
        <v>14499.104000000001</v>
      </c>
      <c r="I133" s="118">
        <f t="shared" si="4"/>
        <v>1.4260286974045657E-2</v>
      </c>
    </row>
    <row r="134" spans="1:9" x14ac:dyDescent="0.2">
      <c r="A134" s="116" t="s">
        <v>78</v>
      </c>
      <c r="B134" s="116" t="s">
        <v>84</v>
      </c>
      <c r="C134" s="117" t="s">
        <v>0</v>
      </c>
      <c r="D134" s="117" t="s">
        <v>39</v>
      </c>
      <c r="E134" s="118">
        <v>0.80532460951023832</v>
      </c>
      <c r="F134" s="101">
        <v>160502</v>
      </c>
      <c r="G134" s="119">
        <v>6.2</v>
      </c>
      <c r="H134" s="120">
        <f t="shared" si="5"/>
        <v>19902.248</v>
      </c>
      <c r="I134" s="118">
        <f t="shared" si="4"/>
        <v>9.9860251579269546E-2</v>
      </c>
    </row>
    <row r="135" spans="1:9" x14ac:dyDescent="0.2">
      <c r="A135" s="116" t="s">
        <v>78</v>
      </c>
      <c r="B135" s="116" t="s">
        <v>84</v>
      </c>
      <c r="C135" s="117" t="s">
        <v>0</v>
      </c>
      <c r="D135" s="117" t="s">
        <v>6</v>
      </c>
      <c r="E135" s="118">
        <v>1</v>
      </c>
      <c r="F135" s="101">
        <v>199301</v>
      </c>
      <c r="G135" s="119">
        <v>6.2</v>
      </c>
      <c r="H135" s="120">
        <f t="shared" si="5"/>
        <v>24713.324000000001</v>
      </c>
      <c r="I135" s="118">
        <f t="shared" si="4"/>
        <v>0.124</v>
      </c>
    </row>
    <row r="136" spans="1:9" ht="12.75" customHeight="1" x14ac:dyDescent="0.2">
      <c r="A136" s="116" t="s">
        <v>78</v>
      </c>
      <c r="B136" s="116" t="s">
        <v>65</v>
      </c>
      <c r="C136" s="117" t="s">
        <v>0</v>
      </c>
      <c r="D136" s="117" t="s">
        <v>39</v>
      </c>
      <c r="E136" s="118">
        <v>0.80125524096791412</v>
      </c>
      <c r="F136" s="101">
        <v>309206</v>
      </c>
      <c r="G136" s="119">
        <v>4.3</v>
      </c>
      <c r="H136" s="120">
        <f t="shared" si="5"/>
        <v>26591.716</v>
      </c>
      <c r="I136" s="118">
        <f t="shared" si="4"/>
        <v>6.8907950723240616E-2</v>
      </c>
    </row>
    <row r="137" spans="1:9" x14ac:dyDescent="0.2">
      <c r="A137" s="116" t="s">
        <v>78</v>
      </c>
      <c r="B137" s="116" t="s">
        <v>85</v>
      </c>
      <c r="C137" s="117" t="s">
        <v>0</v>
      </c>
      <c r="D137" s="117" t="s">
        <v>39</v>
      </c>
      <c r="E137" s="118">
        <v>0.82278111797969533</v>
      </c>
      <c r="F137" s="101">
        <v>349784</v>
      </c>
      <c r="G137" s="119">
        <v>4.3</v>
      </c>
      <c r="H137" s="120">
        <f t="shared" si="5"/>
        <v>30081.423999999999</v>
      </c>
      <c r="I137" s="118">
        <f t="shared" si="4"/>
        <v>7.0759176146253794E-2</v>
      </c>
    </row>
    <row r="138" spans="1:9" x14ac:dyDescent="0.2">
      <c r="A138" s="116" t="s">
        <v>78</v>
      </c>
      <c r="B138" s="116" t="s">
        <v>83</v>
      </c>
      <c r="C138" s="117" t="s">
        <v>0</v>
      </c>
      <c r="D138" s="117" t="s">
        <v>39</v>
      </c>
      <c r="E138" s="118">
        <v>0.88053897545937543</v>
      </c>
      <c r="F138" s="101">
        <v>375888</v>
      </c>
      <c r="G138" s="119">
        <v>3.9</v>
      </c>
      <c r="H138" s="120">
        <f t="shared" si="5"/>
        <v>29319.263999999999</v>
      </c>
      <c r="I138" s="118">
        <f t="shared" ref="I138:I201" si="6">2*(E138*G138/100)</f>
        <v>6.8682040085831286E-2</v>
      </c>
    </row>
    <row r="139" spans="1:9" x14ac:dyDescent="0.2">
      <c r="A139" s="116" t="s">
        <v>78</v>
      </c>
      <c r="B139" s="116" t="s">
        <v>65</v>
      </c>
      <c r="C139" s="117" t="s">
        <v>0</v>
      </c>
      <c r="D139" s="117" t="s">
        <v>6</v>
      </c>
      <c r="E139" s="118">
        <v>1</v>
      </c>
      <c r="F139" s="101">
        <v>385902</v>
      </c>
      <c r="G139" s="119">
        <v>3.9</v>
      </c>
      <c r="H139" s="120">
        <f t="shared" si="5"/>
        <v>30100.356</v>
      </c>
      <c r="I139" s="118">
        <f t="shared" si="6"/>
        <v>7.8E-2</v>
      </c>
    </row>
    <row r="140" spans="1:9" ht="12" customHeight="1" x14ac:dyDescent="0.2">
      <c r="A140" s="116" t="s">
        <v>78</v>
      </c>
      <c r="B140" s="116" t="s">
        <v>63</v>
      </c>
      <c r="C140" s="117" t="s">
        <v>0</v>
      </c>
      <c r="D140" s="117" t="s">
        <v>39</v>
      </c>
      <c r="E140" s="118">
        <v>0.86679635301755009</v>
      </c>
      <c r="F140" s="101">
        <v>388551</v>
      </c>
      <c r="G140" s="119">
        <v>3.9</v>
      </c>
      <c r="H140" s="120">
        <f t="shared" si="5"/>
        <v>30306.977999999999</v>
      </c>
      <c r="I140" s="118">
        <f t="shared" si="6"/>
        <v>6.7610115535368914E-2</v>
      </c>
    </row>
    <row r="141" spans="1:9" x14ac:dyDescent="0.2">
      <c r="A141" s="116" t="s">
        <v>78</v>
      </c>
      <c r="B141" s="116" t="s">
        <v>85</v>
      </c>
      <c r="C141" s="117" t="s">
        <v>0</v>
      </c>
      <c r="D141" s="117" t="s">
        <v>6</v>
      </c>
      <c r="E141" s="118">
        <v>1</v>
      </c>
      <c r="F141" s="101">
        <v>425124</v>
      </c>
      <c r="G141" s="119">
        <v>3.6</v>
      </c>
      <c r="H141" s="120">
        <f t="shared" si="5"/>
        <v>30608.928000000004</v>
      </c>
      <c r="I141" s="118">
        <f t="shared" si="6"/>
        <v>7.2000000000000008E-2</v>
      </c>
    </row>
    <row r="142" spans="1:9" x14ac:dyDescent="0.2">
      <c r="A142" s="116" t="s">
        <v>78</v>
      </c>
      <c r="B142" s="116" t="s">
        <v>83</v>
      </c>
      <c r="C142" s="117" t="s">
        <v>0</v>
      </c>
      <c r="D142" s="117" t="s">
        <v>6</v>
      </c>
      <c r="E142" s="118">
        <v>1</v>
      </c>
      <c r="F142" s="101">
        <v>426884</v>
      </c>
      <c r="G142" s="119">
        <v>3.6</v>
      </c>
      <c r="H142" s="120">
        <f t="shared" si="5"/>
        <v>30735.648000000001</v>
      </c>
      <c r="I142" s="118">
        <f t="shared" si="6"/>
        <v>7.2000000000000008E-2</v>
      </c>
    </row>
    <row r="143" spans="1:9" x14ac:dyDescent="0.2">
      <c r="A143" s="116" t="s">
        <v>78</v>
      </c>
      <c r="B143" s="116" t="s">
        <v>63</v>
      </c>
      <c r="C143" s="117" t="s">
        <v>0</v>
      </c>
      <c r="D143" s="117" t="s">
        <v>6</v>
      </c>
      <c r="E143" s="118">
        <v>1</v>
      </c>
      <c r="F143" s="101">
        <v>448261</v>
      </c>
      <c r="G143" s="119">
        <v>3.6</v>
      </c>
      <c r="H143" s="120">
        <f t="shared" si="5"/>
        <v>32274.792000000001</v>
      </c>
      <c r="I143" s="118">
        <f t="shared" si="6"/>
        <v>7.2000000000000008E-2</v>
      </c>
    </row>
    <row r="144" spans="1:9" ht="12" customHeight="1" x14ac:dyDescent="0.2">
      <c r="A144" s="116" t="s">
        <v>78</v>
      </c>
      <c r="B144" s="116" t="s">
        <v>64</v>
      </c>
      <c r="C144" s="117" t="s">
        <v>0</v>
      </c>
      <c r="D144" s="117" t="s">
        <v>39</v>
      </c>
      <c r="E144" s="118">
        <v>0.83384952205415896</v>
      </c>
      <c r="F144" s="101">
        <v>847814</v>
      </c>
      <c r="G144" s="119">
        <v>2.5</v>
      </c>
      <c r="H144" s="120">
        <f t="shared" si="5"/>
        <v>42390.7</v>
      </c>
      <c r="I144" s="118">
        <f t="shared" si="6"/>
        <v>4.1692476102707952E-2</v>
      </c>
    </row>
    <row r="145" spans="1:9" x14ac:dyDescent="0.2">
      <c r="A145" s="116" t="s">
        <v>78</v>
      </c>
      <c r="B145" s="116" t="s">
        <v>64</v>
      </c>
      <c r="C145" s="117" t="s">
        <v>0</v>
      </c>
      <c r="D145" s="117" t="s">
        <v>6</v>
      </c>
      <c r="E145" s="118">
        <v>1</v>
      </c>
      <c r="F145" s="101">
        <v>1016747</v>
      </c>
      <c r="G145" s="119">
        <v>1.5</v>
      </c>
      <c r="H145" s="120">
        <f t="shared" si="5"/>
        <v>30502.41</v>
      </c>
      <c r="I145" s="118">
        <f t="shared" si="6"/>
        <v>0.03</v>
      </c>
    </row>
    <row r="146" spans="1:9" x14ac:dyDescent="0.2">
      <c r="A146" s="116" t="s">
        <v>78</v>
      </c>
      <c r="B146" s="116" t="s">
        <v>79</v>
      </c>
      <c r="C146" s="117" t="s">
        <v>1</v>
      </c>
      <c r="D146" s="117" t="s">
        <v>35</v>
      </c>
      <c r="E146" s="118">
        <v>0.31129538323621692</v>
      </c>
      <c r="F146" s="101" t="s">
        <v>49</v>
      </c>
      <c r="H146" s="120" t="e">
        <f t="shared" si="5"/>
        <v>#VALUE!</v>
      </c>
      <c r="I146" s="118">
        <f t="shared" si="6"/>
        <v>0</v>
      </c>
    </row>
    <row r="147" spans="1:9" x14ac:dyDescent="0.2">
      <c r="A147" s="116" t="s">
        <v>78</v>
      </c>
      <c r="B147" s="116" t="s">
        <v>79</v>
      </c>
      <c r="C147" s="117" t="s">
        <v>1</v>
      </c>
      <c r="D147" s="117" t="s">
        <v>9</v>
      </c>
      <c r="E147" s="118">
        <v>0.32698341550874049</v>
      </c>
      <c r="F147" s="101" t="s">
        <v>49</v>
      </c>
      <c r="H147" s="120" t="e">
        <f t="shared" si="5"/>
        <v>#VALUE!</v>
      </c>
      <c r="I147" s="118">
        <f t="shared" si="6"/>
        <v>0</v>
      </c>
    </row>
    <row r="148" spans="1:9" ht="12" customHeight="1" x14ac:dyDescent="0.2">
      <c r="A148" s="116" t="s">
        <v>78</v>
      </c>
      <c r="B148" s="116" t="s">
        <v>79</v>
      </c>
      <c r="C148" s="117" t="s">
        <v>1</v>
      </c>
      <c r="D148" s="117" t="s">
        <v>39</v>
      </c>
      <c r="E148" s="118">
        <v>0.36172120125504259</v>
      </c>
      <c r="F148" s="101" t="s">
        <v>49</v>
      </c>
      <c r="H148" s="120" t="e">
        <f t="shared" si="5"/>
        <v>#VALUE!</v>
      </c>
      <c r="I148" s="118">
        <f t="shared" si="6"/>
        <v>0</v>
      </c>
    </row>
    <row r="149" spans="1:9" x14ac:dyDescent="0.2">
      <c r="A149" s="116" t="s">
        <v>78</v>
      </c>
      <c r="B149" s="116" t="s">
        <v>79</v>
      </c>
      <c r="C149" s="117" t="s">
        <v>1</v>
      </c>
      <c r="D149" s="117" t="s">
        <v>6</v>
      </c>
      <c r="E149" s="118">
        <v>1</v>
      </c>
      <c r="F149" s="101" t="s">
        <v>49</v>
      </c>
      <c r="H149" s="120" t="e">
        <f t="shared" si="5"/>
        <v>#VALUE!</v>
      </c>
      <c r="I149" s="118">
        <f t="shared" si="6"/>
        <v>0</v>
      </c>
    </row>
    <row r="150" spans="1:9" x14ac:dyDescent="0.2">
      <c r="A150" s="116" t="s">
        <v>78</v>
      </c>
      <c r="B150" s="116" t="s">
        <v>81</v>
      </c>
      <c r="C150" s="117" t="s">
        <v>1</v>
      </c>
      <c r="D150" s="117" t="s">
        <v>35</v>
      </c>
      <c r="E150" s="118">
        <v>0.22231555821204141</v>
      </c>
      <c r="F150" s="101">
        <v>13762</v>
      </c>
      <c r="G150" s="119">
        <v>26.6</v>
      </c>
      <c r="H150" s="120">
        <f t="shared" si="5"/>
        <v>7321.384</v>
      </c>
      <c r="I150" s="118">
        <f t="shared" si="6"/>
        <v>0.11827187696880603</v>
      </c>
    </row>
    <row r="151" spans="1:9" x14ac:dyDescent="0.2">
      <c r="A151" s="116" t="s">
        <v>78</v>
      </c>
      <c r="B151" s="116" t="s">
        <v>81</v>
      </c>
      <c r="C151" s="117" t="s">
        <v>1</v>
      </c>
      <c r="D151" s="117" t="s">
        <v>9</v>
      </c>
      <c r="E151" s="118">
        <v>0.35977254737250214</v>
      </c>
      <c r="F151" s="101">
        <v>22271</v>
      </c>
      <c r="G151" s="119">
        <v>20.399999999999999</v>
      </c>
      <c r="H151" s="120">
        <f t="shared" si="5"/>
        <v>9086.5679999999993</v>
      </c>
      <c r="I151" s="118">
        <f t="shared" si="6"/>
        <v>0.14678719932798087</v>
      </c>
    </row>
    <row r="152" spans="1:9" ht="12" customHeight="1" x14ac:dyDescent="0.2">
      <c r="A152" s="116" t="s">
        <v>78</v>
      </c>
      <c r="B152" s="116" t="s">
        <v>82</v>
      </c>
      <c r="C152" s="117" t="s">
        <v>1</v>
      </c>
      <c r="D152" s="117" t="s">
        <v>35</v>
      </c>
      <c r="E152" s="118">
        <v>0.24708342730609148</v>
      </c>
      <c r="F152" s="101">
        <v>24102</v>
      </c>
      <c r="G152" s="119">
        <v>19.5</v>
      </c>
      <c r="H152" s="120">
        <f t="shared" si="5"/>
        <v>9399.7800000000007</v>
      </c>
      <c r="I152" s="118">
        <f t="shared" si="6"/>
        <v>9.6362536649375677E-2</v>
      </c>
    </row>
    <row r="153" spans="1:9" x14ac:dyDescent="0.2">
      <c r="A153" s="116" t="s">
        <v>78</v>
      </c>
      <c r="B153" s="116" t="s">
        <v>81</v>
      </c>
      <c r="C153" s="117" t="s">
        <v>1</v>
      </c>
      <c r="D153" s="117" t="s">
        <v>39</v>
      </c>
      <c r="E153" s="118">
        <v>0.41791189441545645</v>
      </c>
      <c r="F153" s="101">
        <v>25870</v>
      </c>
      <c r="G153" s="119">
        <v>19.2</v>
      </c>
      <c r="H153" s="120">
        <f t="shared" ref="H153:H216" si="7">2*(G153*F153/100)</f>
        <v>9934.08</v>
      </c>
      <c r="I153" s="118">
        <f t="shared" si="6"/>
        <v>0.16047816745553525</v>
      </c>
    </row>
    <row r="154" spans="1:9" x14ac:dyDescent="0.2">
      <c r="A154" s="116" t="s">
        <v>78</v>
      </c>
      <c r="B154" s="116" t="s">
        <v>82</v>
      </c>
      <c r="C154" s="117" t="s">
        <v>1</v>
      </c>
      <c r="D154" s="117" t="s">
        <v>9</v>
      </c>
      <c r="E154" s="118">
        <v>0.36939495212515122</v>
      </c>
      <c r="F154" s="101">
        <v>36033</v>
      </c>
      <c r="G154" s="119">
        <v>16.2</v>
      </c>
      <c r="H154" s="120">
        <f t="shared" si="7"/>
        <v>11674.691999999999</v>
      </c>
      <c r="I154" s="118">
        <f t="shared" si="6"/>
        <v>0.11968396448854898</v>
      </c>
    </row>
    <row r="155" spans="1:9" x14ac:dyDescent="0.2">
      <c r="A155" s="116" t="s">
        <v>78</v>
      </c>
      <c r="B155" s="116" t="s">
        <v>82</v>
      </c>
      <c r="C155" s="117" t="s">
        <v>1</v>
      </c>
      <c r="D155" s="117" t="s">
        <v>39</v>
      </c>
      <c r="E155" s="118">
        <v>0.38352162056875733</v>
      </c>
      <c r="F155" s="101">
        <v>37411</v>
      </c>
      <c r="G155" s="119">
        <v>16.2</v>
      </c>
      <c r="H155" s="120">
        <f t="shared" si="7"/>
        <v>12121.163999999999</v>
      </c>
      <c r="I155" s="118">
        <f t="shared" si="6"/>
        <v>0.12426100506427737</v>
      </c>
    </row>
    <row r="156" spans="1:9" ht="12" customHeight="1" x14ac:dyDescent="0.2">
      <c r="A156" s="116" t="s">
        <v>78</v>
      </c>
      <c r="B156" s="116" t="s">
        <v>81</v>
      </c>
      <c r="C156" s="117" t="s">
        <v>1</v>
      </c>
      <c r="D156" s="117" t="s">
        <v>6</v>
      </c>
      <c r="E156" s="118">
        <v>1</v>
      </c>
      <c r="F156" s="101">
        <v>61903</v>
      </c>
      <c r="G156" s="119">
        <v>12.3</v>
      </c>
      <c r="H156" s="120">
        <f t="shared" si="7"/>
        <v>15228.138000000001</v>
      </c>
      <c r="I156" s="118">
        <f t="shared" si="6"/>
        <v>0.24600000000000002</v>
      </c>
    </row>
    <row r="157" spans="1:9" x14ac:dyDescent="0.2">
      <c r="A157" s="116" t="s">
        <v>78</v>
      </c>
      <c r="B157" s="116" t="s">
        <v>84</v>
      </c>
      <c r="C157" s="117" t="s">
        <v>1</v>
      </c>
      <c r="D157" s="117" t="s">
        <v>35</v>
      </c>
      <c r="E157" s="118">
        <v>0.26196367574772972</v>
      </c>
      <c r="F157" s="101">
        <v>62887</v>
      </c>
      <c r="G157" s="119">
        <v>12.3</v>
      </c>
      <c r="H157" s="120">
        <f t="shared" si="7"/>
        <v>15470.202000000001</v>
      </c>
      <c r="I157" s="118">
        <f t="shared" si="6"/>
        <v>6.4443064233941513E-2</v>
      </c>
    </row>
    <row r="158" spans="1:9" x14ac:dyDescent="0.2">
      <c r="A158" s="116" t="s">
        <v>78</v>
      </c>
      <c r="B158" s="116" t="s">
        <v>84</v>
      </c>
      <c r="C158" s="117" t="s">
        <v>1</v>
      </c>
      <c r="D158" s="117" t="s">
        <v>9</v>
      </c>
      <c r="E158" s="118">
        <v>0.3193326668332917</v>
      </c>
      <c r="F158" s="101">
        <v>76659</v>
      </c>
      <c r="G158" s="119">
        <v>11</v>
      </c>
      <c r="H158" s="120">
        <f t="shared" si="7"/>
        <v>16864.98</v>
      </c>
      <c r="I158" s="118">
        <f t="shared" si="6"/>
        <v>7.0253186703324172E-2</v>
      </c>
    </row>
    <row r="159" spans="1:9" x14ac:dyDescent="0.2">
      <c r="A159" s="116" t="s">
        <v>78</v>
      </c>
      <c r="B159" s="116" t="s">
        <v>82</v>
      </c>
      <c r="C159" s="117" t="s">
        <v>1</v>
      </c>
      <c r="D159" s="117" t="s">
        <v>6</v>
      </c>
      <c r="E159" s="118">
        <v>1</v>
      </c>
      <c r="F159" s="101">
        <v>97546</v>
      </c>
      <c r="G159" s="119">
        <v>9.8000000000000007</v>
      </c>
      <c r="H159" s="120">
        <f t="shared" si="7"/>
        <v>19119.016</v>
      </c>
      <c r="I159" s="118">
        <f t="shared" si="6"/>
        <v>0.19600000000000001</v>
      </c>
    </row>
    <row r="160" spans="1:9" ht="12" customHeight="1" x14ac:dyDescent="0.2">
      <c r="A160" s="116" t="s">
        <v>78</v>
      </c>
      <c r="B160" s="116" t="s">
        <v>84</v>
      </c>
      <c r="C160" s="117" t="s">
        <v>1</v>
      </c>
      <c r="D160" s="117" t="s">
        <v>39</v>
      </c>
      <c r="E160" s="118">
        <v>0.41870365741897858</v>
      </c>
      <c r="F160" s="101">
        <v>100514</v>
      </c>
      <c r="G160" s="119">
        <v>9.5</v>
      </c>
      <c r="H160" s="120">
        <f t="shared" si="7"/>
        <v>19097.66</v>
      </c>
      <c r="I160" s="118">
        <f t="shared" si="6"/>
        <v>7.9553694909605926E-2</v>
      </c>
    </row>
    <row r="161" spans="1:9" x14ac:dyDescent="0.2">
      <c r="A161" s="116" t="s">
        <v>78</v>
      </c>
      <c r="B161" s="116" t="s">
        <v>83</v>
      </c>
      <c r="C161" s="117" t="s">
        <v>1</v>
      </c>
      <c r="D161" s="117" t="s">
        <v>9</v>
      </c>
      <c r="E161" s="118">
        <v>0.18503762726870296</v>
      </c>
      <c r="F161" s="101">
        <v>107426</v>
      </c>
      <c r="G161" s="119">
        <v>9.5</v>
      </c>
      <c r="H161" s="120">
        <f t="shared" si="7"/>
        <v>20410.939999999999</v>
      </c>
      <c r="I161" s="118">
        <f t="shared" si="6"/>
        <v>3.515714918105356E-2</v>
      </c>
    </row>
    <row r="162" spans="1:9" x14ac:dyDescent="0.2">
      <c r="A162" s="116" t="s">
        <v>78</v>
      </c>
      <c r="B162" s="116" t="s">
        <v>83</v>
      </c>
      <c r="C162" s="117" t="s">
        <v>1</v>
      </c>
      <c r="D162" s="117" t="s">
        <v>35</v>
      </c>
      <c r="E162" s="118">
        <v>0.21173757197754595</v>
      </c>
      <c r="F162" s="101">
        <v>122927</v>
      </c>
      <c r="G162" s="119">
        <v>9.5</v>
      </c>
      <c r="H162" s="120">
        <f t="shared" si="7"/>
        <v>23356.13</v>
      </c>
      <c r="I162" s="118">
        <f t="shared" si="6"/>
        <v>4.0230138675733731E-2</v>
      </c>
    </row>
    <row r="163" spans="1:9" x14ac:dyDescent="0.2">
      <c r="A163" s="116" t="s">
        <v>78</v>
      </c>
      <c r="B163" s="116" t="s">
        <v>63</v>
      </c>
      <c r="C163" s="117" t="s">
        <v>1</v>
      </c>
      <c r="D163" s="117" t="s">
        <v>35</v>
      </c>
      <c r="E163" s="118">
        <v>0.20860476486211499</v>
      </c>
      <c r="F163" s="101">
        <v>142083</v>
      </c>
      <c r="G163" s="119">
        <v>8.5</v>
      </c>
      <c r="H163" s="120">
        <f t="shared" si="7"/>
        <v>24154.11</v>
      </c>
      <c r="I163" s="118">
        <f t="shared" si="6"/>
        <v>3.5462810026559551E-2</v>
      </c>
    </row>
    <row r="164" spans="1:9" ht="12" customHeight="1" x14ac:dyDescent="0.2">
      <c r="A164" s="116" t="s">
        <v>78</v>
      </c>
      <c r="B164" s="116" t="s">
        <v>65</v>
      </c>
      <c r="C164" s="117" t="s">
        <v>1</v>
      </c>
      <c r="D164" s="117" t="s">
        <v>35</v>
      </c>
      <c r="E164" s="118">
        <v>0.27176537751657703</v>
      </c>
      <c r="F164" s="101">
        <v>147096</v>
      </c>
      <c r="G164" s="119">
        <v>8.5</v>
      </c>
      <c r="H164" s="120">
        <f t="shared" si="7"/>
        <v>25006.32</v>
      </c>
      <c r="I164" s="118">
        <f t="shared" si="6"/>
        <v>4.6200114177818101E-2</v>
      </c>
    </row>
    <row r="165" spans="1:9" x14ac:dyDescent="0.2">
      <c r="A165" s="116" t="s">
        <v>78</v>
      </c>
      <c r="B165" s="116" t="s">
        <v>65</v>
      </c>
      <c r="C165" s="117" t="s">
        <v>1</v>
      </c>
      <c r="D165" s="117" t="s">
        <v>9</v>
      </c>
      <c r="E165" s="118">
        <v>0.27327296812443536</v>
      </c>
      <c r="F165" s="101">
        <v>147912</v>
      </c>
      <c r="G165" s="119">
        <v>8.5</v>
      </c>
      <c r="H165" s="120">
        <f t="shared" si="7"/>
        <v>25145.040000000001</v>
      </c>
      <c r="I165" s="118">
        <f t="shared" si="6"/>
        <v>4.6456404581154007E-2</v>
      </c>
    </row>
    <row r="166" spans="1:9" x14ac:dyDescent="0.2">
      <c r="A166" s="116" t="s">
        <v>78</v>
      </c>
      <c r="B166" s="116" t="s">
        <v>63</v>
      </c>
      <c r="C166" s="117" t="s">
        <v>1</v>
      </c>
      <c r="D166" s="117" t="s">
        <v>9</v>
      </c>
      <c r="E166" s="118">
        <v>0.25084017142580284</v>
      </c>
      <c r="F166" s="101">
        <v>170850</v>
      </c>
      <c r="G166" s="119">
        <v>7.7</v>
      </c>
      <c r="H166" s="120">
        <f t="shared" si="7"/>
        <v>26310.9</v>
      </c>
      <c r="I166" s="118">
        <f t="shared" si="6"/>
        <v>3.862938639957364E-2</v>
      </c>
    </row>
    <row r="167" spans="1:9" x14ac:dyDescent="0.2">
      <c r="A167" s="116" t="s">
        <v>78</v>
      </c>
      <c r="B167" s="116" t="s">
        <v>85</v>
      </c>
      <c r="C167" s="117" t="s">
        <v>1</v>
      </c>
      <c r="D167" s="117" t="s">
        <v>35</v>
      </c>
      <c r="E167" s="118">
        <v>0.2354394695885241</v>
      </c>
      <c r="F167" s="101">
        <v>203617</v>
      </c>
      <c r="G167" s="119">
        <v>6.7</v>
      </c>
      <c r="H167" s="120">
        <f t="shared" si="7"/>
        <v>27284.678000000004</v>
      </c>
      <c r="I167" s="118">
        <f t="shared" si="6"/>
        <v>3.1548888924862233E-2</v>
      </c>
    </row>
    <row r="168" spans="1:9" ht="12" customHeight="1" x14ac:dyDescent="0.2">
      <c r="A168" s="116" t="s">
        <v>78</v>
      </c>
      <c r="B168" s="116" t="s">
        <v>85</v>
      </c>
      <c r="C168" s="117" t="s">
        <v>1</v>
      </c>
      <c r="D168" s="117" t="s">
        <v>9</v>
      </c>
      <c r="E168" s="118">
        <v>0.25995273103170768</v>
      </c>
      <c r="F168" s="101">
        <v>224817</v>
      </c>
      <c r="G168" s="119">
        <v>6.7</v>
      </c>
      <c r="H168" s="120">
        <f t="shared" si="7"/>
        <v>30125.478000000003</v>
      </c>
      <c r="I168" s="118">
        <f t="shared" si="6"/>
        <v>3.4833665958248827E-2</v>
      </c>
    </row>
    <row r="169" spans="1:9" x14ac:dyDescent="0.2">
      <c r="A169" s="116" t="s">
        <v>78</v>
      </c>
      <c r="B169" s="116" t="s">
        <v>84</v>
      </c>
      <c r="C169" s="117" t="s">
        <v>1</v>
      </c>
      <c r="D169" s="117" t="s">
        <v>6</v>
      </c>
      <c r="E169" s="118">
        <v>1</v>
      </c>
      <c r="F169" s="101">
        <v>240060</v>
      </c>
      <c r="G169" s="119">
        <v>6.7</v>
      </c>
      <c r="H169" s="120">
        <f t="shared" si="7"/>
        <v>32168.04</v>
      </c>
      <c r="I169" s="118">
        <f t="shared" si="6"/>
        <v>0.13400000000000001</v>
      </c>
    </row>
    <row r="170" spans="1:9" x14ac:dyDescent="0.2">
      <c r="A170" s="116" t="s">
        <v>78</v>
      </c>
      <c r="B170" s="116" t="s">
        <v>65</v>
      </c>
      <c r="C170" s="117" t="s">
        <v>1</v>
      </c>
      <c r="D170" s="117" t="s">
        <v>39</v>
      </c>
      <c r="E170" s="118">
        <v>0.45496165435898761</v>
      </c>
      <c r="F170" s="101">
        <v>246253</v>
      </c>
      <c r="G170" s="119">
        <v>6.7</v>
      </c>
      <c r="H170" s="120">
        <f t="shared" si="7"/>
        <v>32997.902000000002</v>
      </c>
      <c r="I170" s="118">
        <f t="shared" si="6"/>
        <v>6.0964861684104345E-2</v>
      </c>
    </row>
    <row r="171" spans="1:9" x14ac:dyDescent="0.2">
      <c r="A171" s="116" t="s">
        <v>78</v>
      </c>
      <c r="B171" s="116" t="s">
        <v>83</v>
      </c>
      <c r="C171" s="117" t="s">
        <v>1</v>
      </c>
      <c r="D171" s="117" t="s">
        <v>39</v>
      </c>
      <c r="E171" s="118">
        <v>0.60322480075375107</v>
      </c>
      <c r="F171" s="101">
        <v>350210</v>
      </c>
      <c r="G171" s="119">
        <v>5</v>
      </c>
      <c r="H171" s="120">
        <f t="shared" si="7"/>
        <v>35021</v>
      </c>
      <c r="I171" s="118">
        <f t="shared" si="6"/>
        <v>6.0322480075375114E-2</v>
      </c>
    </row>
    <row r="172" spans="1:9" x14ac:dyDescent="0.2">
      <c r="A172" s="116" t="s">
        <v>78</v>
      </c>
      <c r="B172" s="116" t="s">
        <v>63</v>
      </c>
      <c r="C172" s="117" t="s">
        <v>1</v>
      </c>
      <c r="D172" s="117" t="s">
        <v>39</v>
      </c>
      <c r="E172" s="118">
        <v>0.54055506371208217</v>
      </c>
      <c r="F172" s="101">
        <v>368178</v>
      </c>
      <c r="G172" s="119">
        <v>5</v>
      </c>
      <c r="H172" s="120">
        <f t="shared" si="7"/>
        <v>36817.800000000003</v>
      </c>
      <c r="I172" s="118">
        <f t="shared" si="6"/>
        <v>5.405550637120822E-2</v>
      </c>
    </row>
    <row r="173" spans="1:9" x14ac:dyDescent="0.2">
      <c r="A173" s="116" t="s">
        <v>78</v>
      </c>
      <c r="B173" s="116" t="s">
        <v>64</v>
      </c>
      <c r="C173" s="117" t="s">
        <v>1</v>
      </c>
      <c r="D173" s="117" t="s">
        <v>9</v>
      </c>
      <c r="E173" s="118">
        <v>0.25267749153663605</v>
      </c>
      <c r="F173" s="101">
        <v>380433</v>
      </c>
      <c r="G173" s="119">
        <v>5</v>
      </c>
      <c r="H173" s="120">
        <f t="shared" si="7"/>
        <v>38043.300000000003</v>
      </c>
      <c r="I173" s="118">
        <f t="shared" si="6"/>
        <v>2.5267749153663605E-2</v>
      </c>
    </row>
    <row r="174" spans="1:9" x14ac:dyDescent="0.2">
      <c r="A174" s="116" t="s">
        <v>78</v>
      </c>
      <c r="B174" s="116" t="s">
        <v>64</v>
      </c>
      <c r="C174" s="117" t="s">
        <v>1</v>
      </c>
      <c r="D174" s="117" t="s">
        <v>35</v>
      </c>
      <c r="E174" s="118">
        <v>0.26830507562730516</v>
      </c>
      <c r="F174" s="101">
        <v>403962</v>
      </c>
      <c r="G174" s="119">
        <v>4.7</v>
      </c>
      <c r="H174" s="120">
        <f t="shared" si="7"/>
        <v>37972.428</v>
      </c>
      <c r="I174" s="118">
        <f t="shared" si="6"/>
        <v>2.5220677108966683E-2</v>
      </c>
    </row>
    <row r="175" spans="1:9" x14ac:dyDescent="0.2">
      <c r="A175" s="116" t="s">
        <v>78</v>
      </c>
      <c r="B175" s="116" t="s">
        <v>85</v>
      </c>
      <c r="C175" s="117" t="s">
        <v>1</v>
      </c>
      <c r="D175" s="117" t="s">
        <v>39</v>
      </c>
      <c r="E175" s="118">
        <v>0.50460779937976818</v>
      </c>
      <c r="F175" s="101">
        <v>436404</v>
      </c>
      <c r="G175" s="119">
        <v>4.7</v>
      </c>
      <c r="H175" s="120">
        <f t="shared" si="7"/>
        <v>41021.976000000002</v>
      </c>
      <c r="I175" s="118">
        <f t="shared" si="6"/>
        <v>4.7433133141698211E-2</v>
      </c>
    </row>
    <row r="176" spans="1:9" x14ac:dyDescent="0.2">
      <c r="A176" s="116" t="s">
        <v>78</v>
      </c>
      <c r="B176" s="116" t="s">
        <v>65</v>
      </c>
      <c r="C176" s="117" t="s">
        <v>1</v>
      </c>
      <c r="D176" s="117" t="s">
        <v>6</v>
      </c>
      <c r="E176" s="118">
        <v>1</v>
      </c>
      <c r="F176" s="101">
        <v>541261</v>
      </c>
      <c r="G176" s="119">
        <v>4.0999999999999996</v>
      </c>
      <c r="H176" s="120">
        <f t="shared" si="7"/>
        <v>44383.401999999995</v>
      </c>
      <c r="I176" s="118">
        <f t="shared" si="6"/>
        <v>8.199999999999999E-2</v>
      </c>
    </row>
    <row r="177" spans="1:9" x14ac:dyDescent="0.2">
      <c r="A177" s="116" t="s">
        <v>78</v>
      </c>
      <c r="B177" s="116" t="s">
        <v>83</v>
      </c>
      <c r="C177" s="117" t="s">
        <v>1</v>
      </c>
      <c r="D177" s="117" t="s">
        <v>6</v>
      </c>
      <c r="E177" s="118">
        <v>1</v>
      </c>
      <c r="F177" s="101">
        <v>580563</v>
      </c>
      <c r="G177" s="119">
        <v>4.0999999999999996</v>
      </c>
      <c r="H177" s="120">
        <f t="shared" si="7"/>
        <v>47606.165999999997</v>
      </c>
      <c r="I177" s="118">
        <f t="shared" si="6"/>
        <v>8.199999999999999E-2</v>
      </c>
    </row>
    <row r="178" spans="1:9" x14ac:dyDescent="0.2">
      <c r="A178" s="116" t="s">
        <v>78</v>
      </c>
      <c r="B178" s="116" t="s">
        <v>63</v>
      </c>
      <c r="C178" s="117" t="s">
        <v>1</v>
      </c>
      <c r="D178" s="117" t="s">
        <v>6</v>
      </c>
      <c r="E178" s="118">
        <v>1</v>
      </c>
      <c r="F178" s="101">
        <v>681111</v>
      </c>
      <c r="G178" s="119">
        <v>4.0999999999999996</v>
      </c>
      <c r="H178" s="120">
        <f t="shared" si="7"/>
        <v>55851.101999999992</v>
      </c>
      <c r="I178" s="118">
        <f t="shared" si="6"/>
        <v>8.199999999999999E-2</v>
      </c>
    </row>
    <row r="179" spans="1:9" x14ac:dyDescent="0.2">
      <c r="A179" s="116" t="s">
        <v>78</v>
      </c>
      <c r="B179" s="116" t="s">
        <v>64</v>
      </c>
      <c r="C179" s="117" t="s">
        <v>1</v>
      </c>
      <c r="D179" s="117" t="s">
        <v>39</v>
      </c>
      <c r="E179" s="118">
        <v>0.4790174328360588</v>
      </c>
      <c r="F179" s="101">
        <v>721212</v>
      </c>
      <c r="G179" s="119">
        <v>4.0999999999999996</v>
      </c>
      <c r="H179" s="120">
        <f t="shared" si="7"/>
        <v>59139.383999999991</v>
      </c>
      <c r="I179" s="118">
        <f t="shared" si="6"/>
        <v>3.9279429492556819E-2</v>
      </c>
    </row>
    <row r="180" spans="1:9" x14ac:dyDescent="0.2">
      <c r="A180" s="116" t="s">
        <v>78</v>
      </c>
      <c r="B180" s="116" t="s">
        <v>85</v>
      </c>
      <c r="C180" s="117" t="s">
        <v>1</v>
      </c>
      <c r="D180" s="117" t="s">
        <v>6</v>
      </c>
      <c r="E180" s="118">
        <v>1</v>
      </c>
      <c r="F180" s="101">
        <v>864838</v>
      </c>
      <c r="G180" s="119">
        <v>2.7</v>
      </c>
      <c r="H180" s="120">
        <f t="shared" si="7"/>
        <v>46701.252</v>
      </c>
      <c r="I180" s="118">
        <f t="shared" si="6"/>
        <v>5.4000000000000006E-2</v>
      </c>
    </row>
    <row r="181" spans="1:9" x14ac:dyDescent="0.2">
      <c r="A181" s="116" t="s">
        <v>78</v>
      </c>
      <c r="B181" s="116" t="s">
        <v>64</v>
      </c>
      <c r="C181" s="117" t="s">
        <v>1</v>
      </c>
      <c r="D181" s="117" t="s">
        <v>6</v>
      </c>
      <c r="E181" s="118">
        <v>1</v>
      </c>
      <c r="F181" s="101">
        <v>1505607</v>
      </c>
      <c r="G181" s="119">
        <v>1.7</v>
      </c>
      <c r="H181" s="120">
        <f t="shared" si="7"/>
        <v>51190.637999999999</v>
      </c>
      <c r="I181" s="118">
        <f t="shared" si="6"/>
        <v>3.4000000000000002E-2</v>
      </c>
    </row>
    <row r="182" spans="1:9" x14ac:dyDescent="0.2">
      <c r="A182" s="116" t="s">
        <v>78</v>
      </c>
      <c r="B182" s="116" t="s">
        <v>79</v>
      </c>
      <c r="C182" s="117" t="s">
        <v>2</v>
      </c>
      <c r="D182" s="117" t="s">
        <v>39</v>
      </c>
      <c r="E182" s="118">
        <v>0.22056514913657771</v>
      </c>
      <c r="F182" s="101" t="s">
        <v>49</v>
      </c>
      <c r="H182" s="120" t="e">
        <f t="shared" si="7"/>
        <v>#VALUE!</v>
      </c>
      <c r="I182" s="118">
        <f t="shared" si="6"/>
        <v>0</v>
      </c>
    </row>
    <row r="183" spans="1:9" x14ac:dyDescent="0.2">
      <c r="A183" s="116" t="s">
        <v>78</v>
      </c>
      <c r="B183" s="116" t="s">
        <v>79</v>
      </c>
      <c r="C183" s="117" t="s">
        <v>2</v>
      </c>
      <c r="D183" s="117" t="s">
        <v>9</v>
      </c>
      <c r="E183" s="118">
        <v>0.36043956043956044</v>
      </c>
      <c r="F183" s="101" t="s">
        <v>49</v>
      </c>
      <c r="H183" s="120" t="e">
        <f t="shared" si="7"/>
        <v>#VALUE!</v>
      </c>
      <c r="I183" s="118">
        <f t="shared" si="6"/>
        <v>0</v>
      </c>
    </row>
    <row r="184" spans="1:9" x14ac:dyDescent="0.2">
      <c r="A184" s="116" t="s">
        <v>78</v>
      </c>
      <c r="B184" s="116" t="s">
        <v>79</v>
      </c>
      <c r="C184" s="117" t="s">
        <v>2</v>
      </c>
      <c r="D184" s="117" t="s">
        <v>35</v>
      </c>
      <c r="E184" s="118">
        <v>0.41899529042386185</v>
      </c>
      <c r="F184" s="101" t="s">
        <v>49</v>
      </c>
      <c r="H184" s="120" t="e">
        <f t="shared" si="7"/>
        <v>#VALUE!</v>
      </c>
      <c r="I184" s="118">
        <f t="shared" si="6"/>
        <v>0</v>
      </c>
    </row>
    <row r="185" spans="1:9" x14ac:dyDescent="0.2">
      <c r="A185" s="116" t="s">
        <v>78</v>
      </c>
      <c r="B185" s="116" t="s">
        <v>79</v>
      </c>
      <c r="C185" s="117" t="s">
        <v>2</v>
      </c>
      <c r="D185" s="117" t="s">
        <v>6</v>
      </c>
      <c r="E185" s="118">
        <v>1</v>
      </c>
      <c r="F185" s="101" t="s">
        <v>49</v>
      </c>
      <c r="H185" s="120" t="e">
        <f t="shared" si="7"/>
        <v>#VALUE!</v>
      </c>
      <c r="I185" s="118">
        <f t="shared" si="6"/>
        <v>0</v>
      </c>
    </row>
    <row r="186" spans="1:9" x14ac:dyDescent="0.2">
      <c r="A186" s="116" t="s">
        <v>78</v>
      </c>
      <c r="B186" s="116" t="s">
        <v>81</v>
      </c>
      <c r="C186" s="117" t="s">
        <v>2</v>
      </c>
      <c r="D186" s="117" t="s">
        <v>9</v>
      </c>
      <c r="E186" s="118">
        <v>0.30055440612257195</v>
      </c>
      <c r="F186" s="101">
        <v>29925</v>
      </c>
      <c r="G186" s="119">
        <v>19.5</v>
      </c>
      <c r="H186" s="120">
        <f t="shared" si="7"/>
        <v>11670.75</v>
      </c>
      <c r="I186" s="118">
        <f t="shared" si="6"/>
        <v>0.11721621838780306</v>
      </c>
    </row>
    <row r="187" spans="1:9" x14ac:dyDescent="0.2">
      <c r="A187" s="116" t="s">
        <v>78</v>
      </c>
      <c r="B187" s="116" t="s">
        <v>81</v>
      </c>
      <c r="C187" s="117" t="s">
        <v>2</v>
      </c>
      <c r="D187" s="117" t="s">
        <v>35</v>
      </c>
      <c r="E187" s="118">
        <v>0.34948677259305383</v>
      </c>
      <c r="F187" s="101">
        <v>34797</v>
      </c>
      <c r="G187" s="119">
        <v>17.8</v>
      </c>
      <c r="H187" s="120">
        <f t="shared" si="7"/>
        <v>12387.732</v>
      </c>
      <c r="I187" s="118">
        <f t="shared" si="6"/>
        <v>0.12441729104312717</v>
      </c>
    </row>
    <row r="188" spans="1:9" x14ac:dyDescent="0.2">
      <c r="A188" s="116" t="s">
        <v>78</v>
      </c>
      <c r="B188" s="116" t="s">
        <v>81</v>
      </c>
      <c r="C188" s="117" t="s">
        <v>2</v>
      </c>
      <c r="D188" s="117" t="s">
        <v>39</v>
      </c>
      <c r="E188" s="118">
        <v>0.34995882128437417</v>
      </c>
      <c r="F188" s="101">
        <v>34844</v>
      </c>
      <c r="G188" s="119">
        <v>17.8</v>
      </c>
      <c r="H188" s="120">
        <f t="shared" si="7"/>
        <v>12404.464000000002</v>
      </c>
      <c r="I188" s="118">
        <f t="shared" si="6"/>
        <v>0.12458534037723722</v>
      </c>
    </row>
    <row r="189" spans="1:9" x14ac:dyDescent="0.2">
      <c r="A189" s="116" t="s">
        <v>78</v>
      </c>
      <c r="B189" s="116" t="s">
        <v>82</v>
      </c>
      <c r="C189" s="117" t="s">
        <v>2</v>
      </c>
      <c r="D189" s="117" t="s">
        <v>9</v>
      </c>
      <c r="E189" s="118">
        <v>0.30305130738714292</v>
      </c>
      <c r="F189" s="101">
        <v>41098</v>
      </c>
      <c r="G189" s="119">
        <v>15.4</v>
      </c>
      <c r="H189" s="120">
        <f t="shared" si="7"/>
        <v>12658.184000000001</v>
      </c>
      <c r="I189" s="118">
        <f t="shared" si="6"/>
        <v>9.3339802675240016E-2</v>
      </c>
    </row>
    <row r="190" spans="1:9" x14ac:dyDescent="0.2">
      <c r="A190" s="116" t="s">
        <v>78</v>
      </c>
      <c r="B190" s="116" t="s">
        <v>82</v>
      </c>
      <c r="C190" s="117" t="s">
        <v>2</v>
      </c>
      <c r="D190" s="117" t="s">
        <v>39</v>
      </c>
      <c r="E190" s="118">
        <v>0.32183255416107481</v>
      </c>
      <c r="F190" s="101">
        <v>43645</v>
      </c>
      <c r="G190" s="119">
        <v>15.4</v>
      </c>
      <c r="H190" s="120">
        <f t="shared" si="7"/>
        <v>13442.66</v>
      </c>
      <c r="I190" s="118">
        <f t="shared" si="6"/>
        <v>9.9124426681611033E-2</v>
      </c>
    </row>
    <row r="191" spans="1:9" x14ac:dyDescent="0.2">
      <c r="A191" s="116" t="s">
        <v>78</v>
      </c>
      <c r="B191" s="116" t="s">
        <v>82</v>
      </c>
      <c r="C191" s="117" t="s">
        <v>2</v>
      </c>
      <c r="D191" s="117" t="s">
        <v>35</v>
      </c>
      <c r="E191" s="118">
        <v>0.37511613845178227</v>
      </c>
      <c r="F191" s="101">
        <v>50871</v>
      </c>
      <c r="G191" s="119">
        <v>13.8</v>
      </c>
      <c r="H191" s="120">
        <f t="shared" si="7"/>
        <v>14040.396000000001</v>
      </c>
      <c r="I191" s="118">
        <f t="shared" si="6"/>
        <v>0.1035320542126919</v>
      </c>
    </row>
    <row r="192" spans="1:9" x14ac:dyDescent="0.2">
      <c r="A192" s="116" t="s">
        <v>78</v>
      </c>
      <c r="B192" s="116" t="s">
        <v>81</v>
      </c>
      <c r="C192" s="117" t="s">
        <v>2</v>
      </c>
      <c r="D192" s="117" t="s">
        <v>6</v>
      </c>
      <c r="E192" s="118">
        <v>1</v>
      </c>
      <c r="F192" s="101">
        <v>99566</v>
      </c>
      <c r="G192" s="119">
        <v>9.9</v>
      </c>
      <c r="H192" s="120">
        <f t="shared" si="7"/>
        <v>19714.067999999999</v>
      </c>
      <c r="I192" s="118">
        <f t="shared" si="6"/>
        <v>0.19800000000000001</v>
      </c>
    </row>
    <row r="193" spans="1:9" x14ac:dyDescent="0.2">
      <c r="A193" s="116" t="s">
        <v>78</v>
      </c>
      <c r="B193" s="116" t="s">
        <v>84</v>
      </c>
      <c r="C193" s="117" t="s">
        <v>2</v>
      </c>
      <c r="D193" s="117" t="s">
        <v>9</v>
      </c>
      <c r="E193" s="118">
        <v>0.28123146797525594</v>
      </c>
      <c r="F193" s="101">
        <v>100063</v>
      </c>
      <c r="G193" s="119">
        <v>9.6999999999999993</v>
      </c>
      <c r="H193" s="120">
        <f t="shared" si="7"/>
        <v>19412.221999999998</v>
      </c>
      <c r="I193" s="118">
        <f t="shared" si="6"/>
        <v>5.4558904787199651E-2</v>
      </c>
    </row>
    <row r="194" spans="1:9" x14ac:dyDescent="0.2">
      <c r="A194" s="116" t="s">
        <v>78</v>
      </c>
      <c r="B194" s="116" t="s">
        <v>84</v>
      </c>
      <c r="C194" s="117" t="s">
        <v>2</v>
      </c>
      <c r="D194" s="117" t="s">
        <v>39</v>
      </c>
      <c r="E194" s="118">
        <v>0.32316197446339689</v>
      </c>
      <c r="F194" s="101">
        <v>114982</v>
      </c>
      <c r="G194" s="119">
        <v>9.6999999999999993</v>
      </c>
      <c r="H194" s="120">
        <f t="shared" si="7"/>
        <v>22306.507999999998</v>
      </c>
      <c r="I194" s="118">
        <f t="shared" si="6"/>
        <v>6.2693423045898991E-2</v>
      </c>
    </row>
    <row r="195" spans="1:9" x14ac:dyDescent="0.2">
      <c r="A195" s="116" t="s">
        <v>78</v>
      </c>
      <c r="B195" s="116" t="s">
        <v>83</v>
      </c>
      <c r="C195" s="117" t="s">
        <v>2</v>
      </c>
      <c r="D195" s="117" t="s">
        <v>9</v>
      </c>
      <c r="E195" s="118">
        <v>0.15214320174881754</v>
      </c>
      <c r="F195" s="101">
        <v>131819</v>
      </c>
      <c r="G195" s="119">
        <v>8.6999999999999993</v>
      </c>
      <c r="H195" s="120">
        <f t="shared" si="7"/>
        <v>22936.505999999998</v>
      </c>
      <c r="I195" s="118">
        <f t="shared" si="6"/>
        <v>2.6472917104294252E-2</v>
      </c>
    </row>
    <row r="196" spans="1:9" x14ac:dyDescent="0.2">
      <c r="A196" s="116" t="s">
        <v>78</v>
      </c>
      <c r="B196" s="116" t="s">
        <v>82</v>
      </c>
      <c r="C196" s="117" t="s">
        <v>2</v>
      </c>
      <c r="D196" s="117" t="s">
        <v>6</v>
      </c>
      <c r="E196" s="118">
        <v>1</v>
      </c>
      <c r="F196" s="101">
        <v>135614</v>
      </c>
      <c r="G196" s="119">
        <v>8.6999999999999993</v>
      </c>
      <c r="H196" s="120">
        <f t="shared" si="7"/>
        <v>23596.835999999996</v>
      </c>
      <c r="I196" s="118">
        <f t="shared" si="6"/>
        <v>0.17399999999999999</v>
      </c>
    </row>
    <row r="197" spans="1:9" x14ac:dyDescent="0.2">
      <c r="A197" s="116" t="s">
        <v>78</v>
      </c>
      <c r="B197" s="116" t="s">
        <v>84</v>
      </c>
      <c r="C197" s="117" t="s">
        <v>2</v>
      </c>
      <c r="D197" s="117" t="s">
        <v>35</v>
      </c>
      <c r="E197" s="118">
        <v>0.39560655756134716</v>
      </c>
      <c r="F197" s="101">
        <v>140758</v>
      </c>
      <c r="G197" s="119">
        <v>8.6999999999999993</v>
      </c>
      <c r="H197" s="120">
        <f t="shared" si="7"/>
        <v>24491.891999999996</v>
      </c>
      <c r="I197" s="118">
        <f t="shared" si="6"/>
        <v>6.8835541015674406E-2</v>
      </c>
    </row>
    <row r="198" spans="1:9" x14ac:dyDescent="0.2">
      <c r="A198" s="116" t="s">
        <v>78</v>
      </c>
      <c r="B198" s="116" t="s">
        <v>65</v>
      </c>
      <c r="C198" s="117" t="s">
        <v>2</v>
      </c>
      <c r="D198" s="117" t="s">
        <v>9</v>
      </c>
      <c r="E198" s="118">
        <v>0.28065921362412416</v>
      </c>
      <c r="F198" s="101">
        <v>218988</v>
      </c>
      <c r="G198" s="119">
        <v>6.8</v>
      </c>
      <c r="H198" s="120">
        <f t="shared" si="7"/>
        <v>29782.367999999999</v>
      </c>
      <c r="I198" s="118">
        <f t="shared" si="6"/>
        <v>3.8169653052880885E-2</v>
      </c>
    </row>
    <row r="199" spans="1:9" x14ac:dyDescent="0.2">
      <c r="A199" s="116" t="s">
        <v>78</v>
      </c>
      <c r="B199" s="116" t="s">
        <v>63</v>
      </c>
      <c r="C199" s="117" t="s">
        <v>2</v>
      </c>
      <c r="D199" s="117" t="s">
        <v>9</v>
      </c>
      <c r="E199" s="118">
        <v>0.23248750525356315</v>
      </c>
      <c r="F199" s="101">
        <v>219607</v>
      </c>
      <c r="G199" s="119">
        <v>6.8</v>
      </c>
      <c r="H199" s="120">
        <f t="shared" si="7"/>
        <v>29866.551999999996</v>
      </c>
      <c r="I199" s="118">
        <f t="shared" si="6"/>
        <v>3.1618300714484592E-2</v>
      </c>
    </row>
    <row r="200" spans="1:9" x14ac:dyDescent="0.2">
      <c r="A200" s="116" t="s">
        <v>78</v>
      </c>
      <c r="B200" s="116" t="s">
        <v>85</v>
      </c>
      <c r="C200" s="117" t="s">
        <v>2</v>
      </c>
      <c r="D200" s="117" t="s">
        <v>9</v>
      </c>
      <c r="E200" s="118">
        <v>0.19256786957144292</v>
      </c>
      <c r="F200" s="101">
        <v>243421</v>
      </c>
      <c r="G200" s="119">
        <v>6.8</v>
      </c>
      <c r="H200" s="120">
        <f t="shared" si="7"/>
        <v>33105.256000000001</v>
      </c>
      <c r="I200" s="118">
        <f t="shared" si="6"/>
        <v>2.6189230261716236E-2</v>
      </c>
    </row>
    <row r="201" spans="1:9" x14ac:dyDescent="0.2">
      <c r="A201" s="116" t="s">
        <v>78</v>
      </c>
      <c r="B201" s="116" t="s">
        <v>65</v>
      </c>
      <c r="C201" s="117" t="s">
        <v>2</v>
      </c>
      <c r="D201" s="117" t="s">
        <v>39</v>
      </c>
      <c r="E201" s="118">
        <v>0.32231824397671044</v>
      </c>
      <c r="F201" s="101">
        <v>251493</v>
      </c>
      <c r="G201" s="119">
        <v>6.1</v>
      </c>
      <c r="H201" s="120">
        <f t="shared" si="7"/>
        <v>30682.145999999997</v>
      </c>
      <c r="I201" s="118">
        <f t="shared" si="6"/>
        <v>3.9322825765158671E-2</v>
      </c>
    </row>
    <row r="202" spans="1:9" x14ac:dyDescent="0.2">
      <c r="A202" s="116" t="s">
        <v>78</v>
      </c>
      <c r="B202" s="116" t="s">
        <v>83</v>
      </c>
      <c r="C202" s="117" t="s">
        <v>2</v>
      </c>
      <c r="D202" s="117" t="s">
        <v>35</v>
      </c>
      <c r="E202" s="118">
        <v>0.31869175705840397</v>
      </c>
      <c r="F202" s="101">
        <v>276119</v>
      </c>
      <c r="G202" s="119">
        <v>6.1</v>
      </c>
      <c r="H202" s="120">
        <f t="shared" si="7"/>
        <v>33686.517999999996</v>
      </c>
      <c r="I202" s="118">
        <f t="shared" ref="I202:I265" si="8">2*(E202*G202/100)</f>
        <v>3.8880394361125281E-2</v>
      </c>
    </row>
    <row r="203" spans="1:9" x14ac:dyDescent="0.2">
      <c r="A203" s="116" t="s">
        <v>78</v>
      </c>
      <c r="B203" s="116" t="s">
        <v>65</v>
      </c>
      <c r="C203" s="117" t="s">
        <v>2</v>
      </c>
      <c r="D203" s="117" t="s">
        <v>35</v>
      </c>
      <c r="E203" s="118">
        <v>0.3970225423991654</v>
      </c>
      <c r="F203" s="101">
        <v>309782</v>
      </c>
      <c r="G203" s="119">
        <v>5.6</v>
      </c>
      <c r="H203" s="120">
        <f t="shared" si="7"/>
        <v>34695.584000000003</v>
      </c>
      <c r="I203" s="118">
        <f t="shared" si="8"/>
        <v>4.4466524748706521E-2</v>
      </c>
    </row>
    <row r="204" spans="1:9" x14ac:dyDescent="0.2">
      <c r="A204" s="116" t="s">
        <v>78</v>
      </c>
      <c r="B204" s="116" t="s">
        <v>63</v>
      </c>
      <c r="C204" s="117" t="s">
        <v>2</v>
      </c>
      <c r="D204" s="117" t="s">
        <v>35</v>
      </c>
      <c r="E204" s="118">
        <v>0.37268380060491407</v>
      </c>
      <c r="F204" s="101">
        <v>352036</v>
      </c>
      <c r="G204" s="119">
        <v>5.2</v>
      </c>
      <c r="H204" s="120">
        <f t="shared" si="7"/>
        <v>36611.743999999999</v>
      </c>
      <c r="I204" s="118">
        <f t="shared" si="8"/>
        <v>3.8759115262911065E-2</v>
      </c>
    </row>
    <row r="205" spans="1:9" x14ac:dyDescent="0.2">
      <c r="A205" s="116" t="s">
        <v>78</v>
      </c>
      <c r="B205" s="116" t="s">
        <v>84</v>
      </c>
      <c r="C205" s="117" t="s">
        <v>2</v>
      </c>
      <c r="D205" s="117" t="s">
        <v>6</v>
      </c>
      <c r="E205" s="118">
        <v>1</v>
      </c>
      <c r="F205" s="101">
        <v>355803</v>
      </c>
      <c r="G205" s="119">
        <v>5.2</v>
      </c>
      <c r="H205" s="120">
        <f t="shared" si="7"/>
        <v>37003.512000000002</v>
      </c>
      <c r="I205" s="118">
        <f t="shared" si="8"/>
        <v>0.10400000000000001</v>
      </c>
    </row>
    <row r="206" spans="1:9" x14ac:dyDescent="0.2">
      <c r="A206" s="116" t="s">
        <v>78</v>
      </c>
      <c r="B206" s="116" t="s">
        <v>63</v>
      </c>
      <c r="C206" s="117" t="s">
        <v>2</v>
      </c>
      <c r="D206" s="117" t="s">
        <v>39</v>
      </c>
      <c r="E206" s="118">
        <v>0.39482869414152277</v>
      </c>
      <c r="F206" s="101">
        <v>372954</v>
      </c>
      <c r="G206" s="119">
        <v>5.2</v>
      </c>
      <c r="H206" s="120">
        <f t="shared" si="7"/>
        <v>38787.216</v>
      </c>
      <c r="I206" s="118">
        <f t="shared" si="8"/>
        <v>4.1062184190718366E-2</v>
      </c>
    </row>
    <row r="207" spans="1:9" x14ac:dyDescent="0.2">
      <c r="A207" s="116" t="s">
        <v>78</v>
      </c>
      <c r="B207" s="116" t="s">
        <v>85</v>
      </c>
      <c r="C207" s="117" t="s">
        <v>2</v>
      </c>
      <c r="D207" s="117" t="s">
        <v>35</v>
      </c>
      <c r="E207" s="118">
        <v>0.32086523073320578</v>
      </c>
      <c r="F207" s="101">
        <v>405599</v>
      </c>
      <c r="G207" s="119">
        <v>4.7</v>
      </c>
      <c r="H207" s="120">
        <f t="shared" si="7"/>
        <v>38126.306000000004</v>
      </c>
      <c r="I207" s="118">
        <f t="shared" si="8"/>
        <v>3.0161331688921343E-2</v>
      </c>
    </row>
    <row r="208" spans="1:9" x14ac:dyDescent="0.2">
      <c r="A208" s="116" t="s">
        <v>78</v>
      </c>
      <c r="B208" s="116" t="s">
        <v>83</v>
      </c>
      <c r="C208" s="117" t="s">
        <v>2</v>
      </c>
      <c r="D208" s="117" t="s">
        <v>39</v>
      </c>
      <c r="E208" s="118">
        <v>0.52916504119277852</v>
      </c>
      <c r="F208" s="101">
        <v>458476</v>
      </c>
      <c r="G208" s="119">
        <v>4.5</v>
      </c>
      <c r="H208" s="120">
        <f t="shared" si="7"/>
        <v>41262.839999999997</v>
      </c>
      <c r="I208" s="118">
        <f t="shared" si="8"/>
        <v>4.7624853707350069E-2</v>
      </c>
    </row>
    <row r="209" spans="1:9" x14ac:dyDescent="0.2">
      <c r="A209" s="116" t="s">
        <v>78</v>
      </c>
      <c r="B209" s="116" t="s">
        <v>64</v>
      </c>
      <c r="C209" s="117" t="s">
        <v>2</v>
      </c>
      <c r="D209" s="117" t="s">
        <v>9</v>
      </c>
      <c r="E209" s="118">
        <v>0.21629995397731269</v>
      </c>
      <c r="F209" s="101">
        <v>485965</v>
      </c>
      <c r="G209" s="119">
        <v>4.5</v>
      </c>
      <c r="H209" s="120">
        <f t="shared" si="7"/>
        <v>43736.85</v>
      </c>
      <c r="I209" s="118">
        <f t="shared" si="8"/>
        <v>1.9466995857958143E-2</v>
      </c>
    </row>
    <row r="210" spans="1:9" x14ac:dyDescent="0.2">
      <c r="A210" s="116" t="s">
        <v>78</v>
      </c>
      <c r="B210" s="116" t="s">
        <v>85</v>
      </c>
      <c r="C210" s="117" t="s">
        <v>2</v>
      </c>
      <c r="D210" s="117" t="s">
        <v>39</v>
      </c>
      <c r="E210" s="118">
        <v>0.48656689969535133</v>
      </c>
      <c r="F210" s="101">
        <v>615059</v>
      </c>
      <c r="G210" s="119">
        <v>4.2</v>
      </c>
      <c r="H210" s="120">
        <f t="shared" si="7"/>
        <v>51664.956000000006</v>
      </c>
      <c r="I210" s="118">
        <f t="shared" si="8"/>
        <v>4.0871619574409518E-2</v>
      </c>
    </row>
    <row r="211" spans="1:9" x14ac:dyDescent="0.2">
      <c r="A211" s="116" t="s">
        <v>78</v>
      </c>
      <c r="B211" s="116" t="s">
        <v>65</v>
      </c>
      <c r="C211" s="117" t="s">
        <v>2</v>
      </c>
      <c r="D211" s="117" t="s">
        <v>6</v>
      </c>
      <c r="E211" s="118">
        <v>1</v>
      </c>
      <c r="F211" s="101">
        <v>780263</v>
      </c>
      <c r="G211" s="119">
        <v>3.4</v>
      </c>
      <c r="H211" s="120">
        <f t="shared" si="7"/>
        <v>53057.883999999991</v>
      </c>
      <c r="I211" s="118">
        <f t="shared" si="8"/>
        <v>6.8000000000000005E-2</v>
      </c>
    </row>
    <row r="212" spans="1:9" x14ac:dyDescent="0.2">
      <c r="A212" s="116" t="s">
        <v>78</v>
      </c>
      <c r="B212" s="116" t="s">
        <v>64</v>
      </c>
      <c r="C212" s="117" t="s">
        <v>2</v>
      </c>
      <c r="D212" s="117" t="s">
        <v>35</v>
      </c>
      <c r="E212" s="118">
        <v>0.35083308185539974</v>
      </c>
      <c r="F212" s="101">
        <v>788223</v>
      </c>
      <c r="G212" s="119">
        <v>3.4</v>
      </c>
      <c r="H212" s="120">
        <f t="shared" si="7"/>
        <v>53599.163999999997</v>
      </c>
      <c r="I212" s="118">
        <f t="shared" si="8"/>
        <v>2.385664956616718E-2</v>
      </c>
    </row>
    <row r="213" spans="1:9" x14ac:dyDescent="0.2">
      <c r="A213" s="116" t="s">
        <v>78</v>
      </c>
      <c r="B213" s="116" t="s">
        <v>83</v>
      </c>
      <c r="C213" s="117" t="s">
        <v>2</v>
      </c>
      <c r="D213" s="117" t="s">
        <v>6</v>
      </c>
      <c r="E213" s="118">
        <v>1</v>
      </c>
      <c r="F213" s="101">
        <v>866414</v>
      </c>
      <c r="G213" s="119">
        <v>3.4</v>
      </c>
      <c r="H213" s="120">
        <f t="shared" si="7"/>
        <v>58916.152000000002</v>
      </c>
      <c r="I213" s="118">
        <f t="shared" si="8"/>
        <v>6.8000000000000005E-2</v>
      </c>
    </row>
    <row r="214" spans="1:9" x14ac:dyDescent="0.2">
      <c r="A214" s="116" t="s">
        <v>78</v>
      </c>
      <c r="B214" s="116" t="s">
        <v>63</v>
      </c>
      <c r="C214" s="117" t="s">
        <v>2</v>
      </c>
      <c r="D214" s="117" t="s">
        <v>6</v>
      </c>
      <c r="E214" s="118">
        <v>1</v>
      </c>
      <c r="F214" s="101">
        <v>944597</v>
      </c>
      <c r="G214" s="119">
        <v>3.4</v>
      </c>
      <c r="H214" s="120">
        <f t="shared" si="7"/>
        <v>64232.595999999998</v>
      </c>
      <c r="I214" s="118">
        <f t="shared" si="8"/>
        <v>6.8000000000000005E-2</v>
      </c>
    </row>
    <row r="215" spans="1:9" x14ac:dyDescent="0.2">
      <c r="A215" s="116" t="s">
        <v>78</v>
      </c>
      <c r="B215" s="116" t="s">
        <v>64</v>
      </c>
      <c r="C215" s="117" t="s">
        <v>2</v>
      </c>
      <c r="D215" s="117" t="s">
        <v>39</v>
      </c>
      <c r="E215" s="118">
        <v>0.43286696416728759</v>
      </c>
      <c r="F215" s="101">
        <v>972530</v>
      </c>
      <c r="G215" s="119">
        <v>3.4</v>
      </c>
      <c r="H215" s="120">
        <f t="shared" si="7"/>
        <v>66132.039999999994</v>
      </c>
      <c r="I215" s="118">
        <f t="shared" si="8"/>
        <v>2.9434953563375554E-2</v>
      </c>
    </row>
    <row r="216" spans="1:9" x14ac:dyDescent="0.2">
      <c r="A216" s="116" t="s">
        <v>78</v>
      </c>
      <c r="B216" s="116" t="s">
        <v>85</v>
      </c>
      <c r="C216" s="117" t="s">
        <v>2</v>
      </c>
      <c r="D216" s="117" t="s">
        <v>6</v>
      </c>
      <c r="E216" s="118">
        <v>1</v>
      </c>
      <c r="F216" s="101">
        <v>1264079</v>
      </c>
      <c r="G216" s="119">
        <v>2.9</v>
      </c>
      <c r="H216" s="120">
        <f t="shared" si="7"/>
        <v>73316.581999999995</v>
      </c>
      <c r="I216" s="118">
        <f t="shared" si="8"/>
        <v>5.7999999999999996E-2</v>
      </c>
    </row>
    <row r="217" spans="1:9" x14ac:dyDescent="0.2">
      <c r="A217" s="116" t="s">
        <v>78</v>
      </c>
      <c r="B217" s="116" t="s">
        <v>64</v>
      </c>
      <c r="C217" s="117" t="s">
        <v>2</v>
      </c>
      <c r="D217" s="117" t="s">
        <v>6</v>
      </c>
      <c r="E217" s="118">
        <v>1</v>
      </c>
      <c r="F217" s="101">
        <v>2246718</v>
      </c>
      <c r="G217" s="119">
        <v>1.9</v>
      </c>
      <c r="H217" s="120">
        <f t="shared" ref="H217:H280" si="9">2*(G217*F217/100)</f>
        <v>85375.284</v>
      </c>
      <c r="I217" s="118">
        <f t="shared" si="8"/>
        <v>3.7999999999999999E-2</v>
      </c>
    </row>
    <row r="218" spans="1:9" x14ac:dyDescent="0.2">
      <c r="A218" s="116" t="s">
        <v>78</v>
      </c>
      <c r="B218" s="116" t="s">
        <v>79</v>
      </c>
      <c r="C218" s="117" t="s">
        <v>3</v>
      </c>
      <c r="D218" s="117" t="s">
        <v>9</v>
      </c>
      <c r="E218" s="118">
        <v>0.31516183986371382</v>
      </c>
      <c r="F218" s="101" t="s">
        <v>49</v>
      </c>
      <c r="H218" s="120" t="e">
        <f t="shared" si="9"/>
        <v>#VALUE!</v>
      </c>
      <c r="I218" s="118">
        <f t="shared" si="8"/>
        <v>0</v>
      </c>
    </row>
    <row r="219" spans="1:9" x14ac:dyDescent="0.2">
      <c r="A219" s="116" t="s">
        <v>78</v>
      </c>
      <c r="B219" s="116" t="s">
        <v>79</v>
      </c>
      <c r="C219" s="117" t="s">
        <v>3</v>
      </c>
      <c r="D219" s="117" t="s">
        <v>39</v>
      </c>
      <c r="E219" s="118">
        <v>0.3327654741624077</v>
      </c>
      <c r="F219" s="101" t="s">
        <v>49</v>
      </c>
      <c r="H219" s="120" t="e">
        <f t="shared" si="9"/>
        <v>#VALUE!</v>
      </c>
      <c r="I219" s="118">
        <f t="shared" si="8"/>
        <v>0</v>
      </c>
    </row>
    <row r="220" spans="1:9" x14ac:dyDescent="0.2">
      <c r="A220" s="116" t="s">
        <v>78</v>
      </c>
      <c r="B220" s="116" t="s">
        <v>79</v>
      </c>
      <c r="C220" s="117" t="s">
        <v>3</v>
      </c>
      <c r="D220" s="117" t="s">
        <v>35</v>
      </c>
      <c r="E220" s="118">
        <v>0.35207268597387847</v>
      </c>
      <c r="F220" s="101" t="s">
        <v>49</v>
      </c>
      <c r="H220" s="120" t="e">
        <f t="shared" si="9"/>
        <v>#VALUE!</v>
      </c>
      <c r="I220" s="118">
        <f t="shared" si="8"/>
        <v>0</v>
      </c>
    </row>
    <row r="221" spans="1:9" x14ac:dyDescent="0.2">
      <c r="A221" s="116" t="s">
        <v>78</v>
      </c>
      <c r="B221" s="116" t="s">
        <v>79</v>
      </c>
      <c r="C221" s="117" t="s">
        <v>3</v>
      </c>
      <c r="D221" s="117" t="s">
        <v>6</v>
      </c>
      <c r="E221" s="118">
        <v>1</v>
      </c>
      <c r="F221" s="101" t="s">
        <v>49</v>
      </c>
      <c r="H221" s="120" t="e">
        <f t="shared" si="9"/>
        <v>#VALUE!</v>
      </c>
      <c r="I221" s="118">
        <f t="shared" si="8"/>
        <v>0</v>
      </c>
    </row>
    <row r="222" spans="1:9" x14ac:dyDescent="0.2">
      <c r="A222" s="116" t="s">
        <v>78</v>
      </c>
      <c r="B222" s="116" t="s">
        <v>82</v>
      </c>
      <c r="C222" s="117" t="s">
        <v>3</v>
      </c>
      <c r="D222" s="117" t="s">
        <v>39</v>
      </c>
      <c r="E222" s="118">
        <v>0.25828919163685882</v>
      </c>
      <c r="F222" s="101">
        <v>39643</v>
      </c>
      <c r="G222" s="119">
        <v>16.7</v>
      </c>
      <c r="H222" s="120">
        <f t="shared" si="9"/>
        <v>13240.761999999999</v>
      </c>
      <c r="I222" s="118">
        <f t="shared" si="8"/>
        <v>8.6268590006710846E-2</v>
      </c>
    </row>
    <row r="223" spans="1:9" x14ac:dyDescent="0.2">
      <c r="A223" s="116" t="s">
        <v>78</v>
      </c>
      <c r="B223" s="116" t="s">
        <v>82</v>
      </c>
      <c r="C223" s="117" t="s">
        <v>3</v>
      </c>
      <c r="D223" s="117" t="s">
        <v>9</v>
      </c>
      <c r="E223" s="118">
        <v>0.28672882338760647</v>
      </c>
      <c r="F223" s="101">
        <v>44008</v>
      </c>
      <c r="G223" s="119">
        <v>15.6</v>
      </c>
      <c r="H223" s="120">
        <f t="shared" si="9"/>
        <v>13730.495999999999</v>
      </c>
      <c r="I223" s="118">
        <f t="shared" si="8"/>
        <v>8.9459392896933207E-2</v>
      </c>
    </row>
    <row r="224" spans="1:9" x14ac:dyDescent="0.2">
      <c r="A224" s="116" t="s">
        <v>78</v>
      </c>
      <c r="B224" s="116" t="s">
        <v>81</v>
      </c>
      <c r="C224" s="117" t="s">
        <v>3</v>
      </c>
      <c r="D224" s="117" t="s">
        <v>39</v>
      </c>
      <c r="E224" s="118">
        <v>0.25524192338842727</v>
      </c>
      <c r="F224" s="101">
        <v>51054</v>
      </c>
      <c r="G224" s="119">
        <v>14</v>
      </c>
      <c r="H224" s="120">
        <f t="shared" si="9"/>
        <v>14295.12</v>
      </c>
      <c r="I224" s="118">
        <f t="shared" si="8"/>
        <v>7.1467738548759638E-2</v>
      </c>
    </row>
    <row r="225" spans="1:9" x14ac:dyDescent="0.2">
      <c r="A225" s="116" t="s">
        <v>78</v>
      </c>
      <c r="B225" s="116" t="s">
        <v>81</v>
      </c>
      <c r="C225" s="117" t="s">
        <v>3</v>
      </c>
      <c r="D225" s="117" t="s">
        <v>9</v>
      </c>
      <c r="E225" s="118">
        <v>0.26255111937686854</v>
      </c>
      <c r="F225" s="101">
        <v>52516</v>
      </c>
      <c r="G225" s="119">
        <v>14</v>
      </c>
      <c r="H225" s="120">
        <f t="shared" si="9"/>
        <v>14704.48</v>
      </c>
      <c r="I225" s="118">
        <f t="shared" si="8"/>
        <v>7.3514313425523184E-2</v>
      </c>
    </row>
    <row r="226" spans="1:9" x14ac:dyDescent="0.2">
      <c r="A226" s="116" t="s">
        <v>78</v>
      </c>
      <c r="B226" s="116" t="s">
        <v>82</v>
      </c>
      <c r="C226" s="117" t="s">
        <v>3</v>
      </c>
      <c r="D226" s="117" t="s">
        <v>35</v>
      </c>
      <c r="E226" s="118">
        <v>0.45498198497553477</v>
      </c>
      <c r="F226" s="101">
        <v>69832</v>
      </c>
      <c r="G226" s="119">
        <v>12.3</v>
      </c>
      <c r="H226" s="120">
        <f t="shared" si="9"/>
        <v>17178.672000000002</v>
      </c>
      <c r="I226" s="118">
        <f t="shared" si="8"/>
        <v>0.11192556830398155</v>
      </c>
    </row>
    <row r="227" spans="1:9" x14ac:dyDescent="0.2">
      <c r="A227" s="116" t="s">
        <v>78</v>
      </c>
      <c r="B227" s="116" t="s">
        <v>81</v>
      </c>
      <c r="C227" s="117" t="s">
        <v>3</v>
      </c>
      <c r="D227" s="117" t="s">
        <v>35</v>
      </c>
      <c r="E227" s="118">
        <v>0.48220695723470419</v>
      </c>
      <c r="F227" s="101">
        <v>96452</v>
      </c>
      <c r="G227" s="119">
        <v>10.1</v>
      </c>
      <c r="H227" s="120">
        <f t="shared" si="9"/>
        <v>19483.304</v>
      </c>
      <c r="I227" s="118">
        <f t="shared" si="8"/>
        <v>9.7405805361410247E-2</v>
      </c>
    </row>
    <row r="228" spans="1:9" x14ac:dyDescent="0.2">
      <c r="A228" s="116" t="s">
        <v>78</v>
      </c>
      <c r="B228" s="116" t="s">
        <v>82</v>
      </c>
      <c r="C228" s="117" t="s">
        <v>3</v>
      </c>
      <c r="D228" s="117" t="s">
        <v>6</v>
      </c>
      <c r="E228" s="118">
        <v>1</v>
      </c>
      <c r="F228" s="101">
        <v>153483</v>
      </c>
      <c r="G228" s="119">
        <v>8</v>
      </c>
      <c r="H228" s="120">
        <f t="shared" si="9"/>
        <v>24557.279999999999</v>
      </c>
      <c r="I228" s="118">
        <f t="shared" si="8"/>
        <v>0.16</v>
      </c>
    </row>
    <row r="229" spans="1:9" x14ac:dyDescent="0.2">
      <c r="A229" s="116" t="s">
        <v>78</v>
      </c>
      <c r="B229" s="116" t="s">
        <v>84</v>
      </c>
      <c r="C229" s="117" t="s">
        <v>3</v>
      </c>
      <c r="D229" s="117" t="s">
        <v>9</v>
      </c>
      <c r="E229" s="118">
        <v>0.24877888237872289</v>
      </c>
      <c r="F229" s="101">
        <v>157229</v>
      </c>
      <c r="G229" s="119">
        <v>8</v>
      </c>
      <c r="H229" s="120">
        <f t="shared" si="9"/>
        <v>25156.639999999999</v>
      </c>
      <c r="I229" s="118">
        <f t="shared" si="8"/>
        <v>3.9804621180595662E-2</v>
      </c>
    </row>
    <row r="230" spans="1:9" x14ac:dyDescent="0.2">
      <c r="A230" s="116" t="s">
        <v>78</v>
      </c>
      <c r="B230" s="116" t="s">
        <v>84</v>
      </c>
      <c r="C230" s="117" t="s">
        <v>3</v>
      </c>
      <c r="D230" s="117" t="s">
        <v>39</v>
      </c>
      <c r="E230" s="118">
        <v>0.26407627811893297</v>
      </c>
      <c r="F230" s="101">
        <v>166897</v>
      </c>
      <c r="G230" s="119">
        <v>8</v>
      </c>
      <c r="H230" s="120">
        <f t="shared" si="9"/>
        <v>26703.52</v>
      </c>
      <c r="I230" s="118">
        <f t="shared" si="8"/>
        <v>4.2252204499029278E-2</v>
      </c>
    </row>
    <row r="231" spans="1:9" x14ac:dyDescent="0.2">
      <c r="A231" s="116" t="s">
        <v>78</v>
      </c>
      <c r="B231" s="116" t="s">
        <v>83</v>
      </c>
      <c r="C231" s="117" t="s">
        <v>3</v>
      </c>
      <c r="D231" s="117" t="s">
        <v>9</v>
      </c>
      <c r="E231" s="118">
        <v>0.1462544455165159</v>
      </c>
      <c r="F231" s="101">
        <v>167951</v>
      </c>
      <c r="G231" s="119">
        <v>8</v>
      </c>
      <c r="H231" s="120">
        <f t="shared" si="9"/>
        <v>26872.16</v>
      </c>
      <c r="I231" s="118">
        <f t="shared" si="8"/>
        <v>2.3400711282642542E-2</v>
      </c>
    </row>
    <row r="232" spans="1:9" x14ac:dyDescent="0.2">
      <c r="A232" s="116" t="s">
        <v>78</v>
      </c>
      <c r="B232" s="116" t="s">
        <v>81</v>
      </c>
      <c r="C232" s="117" t="s">
        <v>3</v>
      </c>
      <c r="D232" s="117" t="s">
        <v>6</v>
      </c>
      <c r="E232" s="118">
        <v>1</v>
      </c>
      <c r="F232" s="101">
        <v>200022</v>
      </c>
      <c r="G232" s="119">
        <v>6.9</v>
      </c>
      <c r="H232" s="120">
        <f t="shared" si="9"/>
        <v>27603.036</v>
      </c>
      <c r="I232" s="118">
        <f t="shared" si="8"/>
        <v>0.13800000000000001</v>
      </c>
    </row>
    <row r="233" spans="1:9" x14ac:dyDescent="0.2">
      <c r="A233" s="116" t="s">
        <v>78</v>
      </c>
      <c r="B233" s="116" t="s">
        <v>85</v>
      </c>
      <c r="C233" s="117" t="s">
        <v>3</v>
      </c>
      <c r="D233" s="117" t="s">
        <v>9</v>
      </c>
      <c r="E233" s="118">
        <v>0.19699243024527621</v>
      </c>
      <c r="F233" s="101">
        <v>273222</v>
      </c>
      <c r="G233" s="119">
        <v>6.2</v>
      </c>
      <c r="H233" s="120">
        <f t="shared" si="9"/>
        <v>33879.528000000006</v>
      </c>
      <c r="I233" s="118">
        <f t="shared" si="8"/>
        <v>2.442706135041425E-2</v>
      </c>
    </row>
    <row r="234" spans="1:9" x14ac:dyDescent="0.2">
      <c r="A234" s="116" t="s">
        <v>78</v>
      </c>
      <c r="B234" s="116" t="s">
        <v>63</v>
      </c>
      <c r="C234" s="117" t="s">
        <v>3</v>
      </c>
      <c r="D234" s="117" t="s">
        <v>9</v>
      </c>
      <c r="E234" s="118">
        <v>0.20882049012494619</v>
      </c>
      <c r="F234" s="101">
        <v>294430</v>
      </c>
      <c r="G234" s="119">
        <v>6.2</v>
      </c>
      <c r="H234" s="120">
        <f t="shared" si="9"/>
        <v>36509.32</v>
      </c>
      <c r="I234" s="118">
        <f t="shared" si="8"/>
        <v>2.5893740775493331E-2</v>
      </c>
    </row>
    <row r="235" spans="1:9" x14ac:dyDescent="0.2">
      <c r="A235" s="116" t="s">
        <v>78</v>
      </c>
      <c r="B235" s="116" t="s">
        <v>84</v>
      </c>
      <c r="C235" s="117" t="s">
        <v>3</v>
      </c>
      <c r="D235" s="117" t="s">
        <v>35</v>
      </c>
      <c r="E235" s="118">
        <v>0.48714483950234411</v>
      </c>
      <c r="F235" s="101">
        <v>307877</v>
      </c>
      <c r="G235" s="119">
        <v>5.7</v>
      </c>
      <c r="H235" s="120">
        <f t="shared" si="9"/>
        <v>35097.978000000003</v>
      </c>
      <c r="I235" s="118">
        <f t="shared" si="8"/>
        <v>5.5534511703267231E-2</v>
      </c>
    </row>
    <row r="236" spans="1:9" x14ac:dyDescent="0.2">
      <c r="A236" s="116" t="s">
        <v>78</v>
      </c>
      <c r="B236" s="116" t="s">
        <v>65</v>
      </c>
      <c r="C236" s="117" t="s">
        <v>3</v>
      </c>
      <c r="D236" s="117" t="s">
        <v>9</v>
      </c>
      <c r="E236" s="118">
        <v>0.23701697223239185</v>
      </c>
      <c r="F236" s="101">
        <v>323052</v>
      </c>
      <c r="G236" s="119">
        <v>5.7</v>
      </c>
      <c r="H236" s="120">
        <f t="shared" si="9"/>
        <v>36827.928</v>
      </c>
      <c r="I236" s="118">
        <f t="shared" si="8"/>
        <v>2.7019934834492672E-2</v>
      </c>
    </row>
    <row r="237" spans="1:9" x14ac:dyDescent="0.2">
      <c r="A237" s="116" t="s">
        <v>78</v>
      </c>
      <c r="B237" s="116" t="s">
        <v>65</v>
      </c>
      <c r="C237" s="117" t="s">
        <v>3</v>
      </c>
      <c r="D237" s="117" t="s">
        <v>39</v>
      </c>
      <c r="E237" s="118">
        <v>0.2477529198652082</v>
      </c>
      <c r="F237" s="101">
        <v>337685</v>
      </c>
      <c r="G237" s="119">
        <v>5.7</v>
      </c>
      <c r="H237" s="120">
        <f t="shared" si="9"/>
        <v>38496.089999999997</v>
      </c>
      <c r="I237" s="118">
        <f t="shared" si="8"/>
        <v>2.8243832864633736E-2</v>
      </c>
    </row>
    <row r="238" spans="1:9" x14ac:dyDescent="0.2">
      <c r="A238" s="116" t="s">
        <v>78</v>
      </c>
      <c r="B238" s="116" t="s">
        <v>63</v>
      </c>
      <c r="C238" s="117" t="s">
        <v>3</v>
      </c>
      <c r="D238" s="117" t="s">
        <v>39</v>
      </c>
      <c r="E238" s="118">
        <v>0.31890108066359002</v>
      </c>
      <c r="F238" s="101">
        <v>449640</v>
      </c>
      <c r="G238" s="119">
        <v>4.9000000000000004</v>
      </c>
      <c r="H238" s="120">
        <f t="shared" si="9"/>
        <v>44064.72</v>
      </c>
      <c r="I238" s="118">
        <f t="shared" si="8"/>
        <v>3.1252305905031828E-2</v>
      </c>
    </row>
    <row r="239" spans="1:9" x14ac:dyDescent="0.2">
      <c r="A239" s="116" t="s">
        <v>78</v>
      </c>
      <c r="B239" s="116" t="s">
        <v>83</v>
      </c>
      <c r="C239" s="117" t="s">
        <v>3</v>
      </c>
      <c r="D239" s="117" t="s">
        <v>35</v>
      </c>
      <c r="E239" s="118">
        <v>0.39199615447582092</v>
      </c>
      <c r="F239" s="101">
        <v>450148</v>
      </c>
      <c r="G239" s="119">
        <v>4.5999999999999996</v>
      </c>
      <c r="H239" s="120">
        <f t="shared" si="9"/>
        <v>41413.615999999995</v>
      </c>
      <c r="I239" s="118">
        <f t="shared" si="8"/>
        <v>3.6063646211775519E-2</v>
      </c>
    </row>
    <row r="240" spans="1:9" x14ac:dyDescent="0.2">
      <c r="A240" s="116" t="s">
        <v>78</v>
      </c>
      <c r="B240" s="116" t="s">
        <v>85</v>
      </c>
      <c r="C240" s="117" t="s">
        <v>3</v>
      </c>
      <c r="D240" s="117" t="s">
        <v>35</v>
      </c>
      <c r="E240" s="118">
        <v>0.35308410365927956</v>
      </c>
      <c r="F240" s="101">
        <v>489716</v>
      </c>
      <c r="G240" s="119">
        <v>4.5999999999999996</v>
      </c>
      <c r="H240" s="120">
        <f t="shared" si="9"/>
        <v>45053.871999999996</v>
      </c>
      <c r="I240" s="118">
        <f t="shared" si="8"/>
        <v>3.248373753665372E-2</v>
      </c>
    </row>
    <row r="241" spans="1:9" x14ac:dyDescent="0.2">
      <c r="A241" s="116" t="s">
        <v>78</v>
      </c>
      <c r="B241" s="116" t="s">
        <v>83</v>
      </c>
      <c r="C241" s="117" t="s">
        <v>3</v>
      </c>
      <c r="D241" s="117" t="s">
        <v>39</v>
      </c>
      <c r="E241" s="118">
        <v>0.46174940000766318</v>
      </c>
      <c r="F241" s="101">
        <v>530249</v>
      </c>
      <c r="G241" s="119">
        <v>4.3</v>
      </c>
      <c r="H241" s="120">
        <f t="shared" si="9"/>
        <v>45601.413999999997</v>
      </c>
      <c r="I241" s="118">
        <f t="shared" si="8"/>
        <v>3.9710448400659029E-2</v>
      </c>
    </row>
    <row r="242" spans="1:9" x14ac:dyDescent="0.2">
      <c r="A242" s="116" t="s">
        <v>78</v>
      </c>
      <c r="B242" s="116" t="s">
        <v>64</v>
      </c>
      <c r="C242" s="117" t="s">
        <v>3</v>
      </c>
      <c r="D242" s="117" t="s">
        <v>9</v>
      </c>
      <c r="E242" s="118">
        <v>0.20793462962950426</v>
      </c>
      <c r="F242" s="101">
        <v>614315</v>
      </c>
      <c r="G242" s="119">
        <v>4.3</v>
      </c>
      <c r="H242" s="120">
        <f t="shared" si="9"/>
        <v>52831.09</v>
      </c>
      <c r="I242" s="118">
        <f t="shared" si="8"/>
        <v>1.7882378148137364E-2</v>
      </c>
    </row>
    <row r="243" spans="1:9" x14ac:dyDescent="0.2">
      <c r="A243" s="116" t="s">
        <v>78</v>
      </c>
      <c r="B243" s="116" t="s">
        <v>85</v>
      </c>
      <c r="C243" s="117" t="s">
        <v>3</v>
      </c>
      <c r="D243" s="117" t="s">
        <v>39</v>
      </c>
      <c r="E243" s="118">
        <v>0.44992346609544426</v>
      </c>
      <c r="F243" s="101">
        <v>624029</v>
      </c>
      <c r="G243" s="119">
        <v>4.3</v>
      </c>
      <c r="H243" s="120">
        <f t="shared" si="9"/>
        <v>53666.493999999992</v>
      </c>
      <c r="I243" s="118">
        <f t="shared" si="8"/>
        <v>3.8693418084208203E-2</v>
      </c>
    </row>
    <row r="244" spans="1:9" x14ac:dyDescent="0.2">
      <c r="A244" s="116" t="s">
        <v>78</v>
      </c>
      <c r="B244" s="116" t="s">
        <v>84</v>
      </c>
      <c r="C244" s="117" t="s">
        <v>3</v>
      </c>
      <c r="D244" s="117" t="s">
        <v>6</v>
      </c>
      <c r="E244" s="118">
        <v>1</v>
      </c>
      <c r="F244" s="101">
        <v>632003</v>
      </c>
      <c r="G244" s="119">
        <v>4.3</v>
      </c>
      <c r="H244" s="120">
        <f t="shared" si="9"/>
        <v>54352.258000000002</v>
      </c>
      <c r="I244" s="118">
        <f t="shared" si="8"/>
        <v>8.5999999999999993E-2</v>
      </c>
    </row>
    <row r="245" spans="1:9" x14ac:dyDescent="0.2">
      <c r="A245" s="116" t="s">
        <v>78</v>
      </c>
      <c r="B245" s="116" t="s">
        <v>63</v>
      </c>
      <c r="C245" s="117" t="s">
        <v>3</v>
      </c>
      <c r="D245" s="117" t="s">
        <v>35</v>
      </c>
      <c r="E245" s="118">
        <v>0.47227842921146379</v>
      </c>
      <c r="F245" s="101">
        <v>665897</v>
      </c>
      <c r="G245" s="119">
        <v>4.3</v>
      </c>
      <c r="H245" s="120">
        <f t="shared" si="9"/>
        <v>57267.142</v>
      </c>
      <c r="I245" s="118">
        <f t="shared" si="8"/>
        <v>4.061594491218589E-2</v>
      </c>
    </row>
    <row r="246" spans="1:9" x14ac:dyDescent="0.2">
      <c r="A246" s="116" t="s">
        <v>78</v>
      </c>
      <c r="B246" s="116" t="s">
        <v>65</v>
      </c>
      <c r="C246" s="117" t="s">
        <v>3</v>
      </c>
      <c r="D246" s="117" t="s">
        <v>35</v>
      </c>
      <c r="E246" s="118">
        <v>0.51523010790239998</v>
      </c>
      <c r="F246" s="101">
        <v>702254</v>
      </c>
      <c r="G246" s="119">
        <v>4.3</v>
      </c>
      <c r="H246" s="120">
        <f t="shared" si="9"/>
        <v>60393.843999999997</v>
      </c>
      <c r="I246" s="118">
        <f t="shared" si="8"/>
        <v>4.4309789279606396E-2</v>
      </c>
    </row>
    <row r="247" spans="1:9" x14ac:dyDescent="0.2">
      <c r="A247" s="116" t="s">
        <v>78</v>
      </c>
      <c r="B247" s="116" t="s">
        <v>64</v>
      </c>
      <c r="C247" s="117" t="s">
        <v>3</v>
      </c>
      <c r="D247" s="117" t="s">
        <v>39</v>
      </c>
      <c r="E247" s="118">
        <v>0.32343589115228105</v>
      </c>
      <c r="F247" s="101">
        <v>955548</v>
      </c>
      <c r="G247" s="119">
        <v>3.5</v>
      </c>
      <c r="H247" s="120">
        <f t="shared" si="9"/>
        <v>66888.36</v>
      </c>
      <c r="I247" s="118">
        <f t="shared" si="8"/>
        <v>2.2640512380659672E-2</v>
      </c>
    </row>
    <row r="248" spans="1:9" x14ac:dyDescent="0.2">
      <c r="A248" s="116" t="s">
        <v>78</v>
      </c>
      <c r="B248" s="116" t="s">
        <v>83</v>
      </c>
      <c r="C248" s="117" t="s">
        <v>3</v>
      </c>
      <c r="D248" s="117" t="s">
        <v>6</v>
      </c>
      <c r="E248" s="118">
        <v>1</v>
      </c>
      <c r="F248" s="101">
        <v>1148348</v>
      </c>
      <c r="G248" s="119">
        <v>3</v>
      </c>
      <c r="H248" s="120">
        <f t="shared" si="9"/>
        <v>68900.88</v>
      </c>
      <c r="I248" s="118">
        <f t="shared" si="8"/>
        <v>0.06</v>
      </c>
    </row>
    <row r="249" spans="1:9" x14ac:dyDescent="0.2">
      <c r="A249" s="116" t="s">
        <v>78</v>
      </c>
      <c r="B249" s="116" t="s">
        <v>65</v>
      </c>
      <c r="C249" s="117" t="s">
        <v>3</v>
      </c>
      <c r="D249" s="117" t="s">
        <v>6</v>
      </c>
      <c r="E249" s="118">
        <v>1</v>
      </c>
      <c r="F249" s="101">
        <v>1362991</v>
      </c>
      <c r="G249" s="119">
        <v>3</v>
      </c>
      <c r="H249" s="120">
        <f t="shared" si="9"/>
        <v>81779.460000000006</v>
      </c>
      <c r="I249" s="118">
        <f t="shared" si="8"/>
        <v>0.06</v>
      </c>
    </row>
    <row r="250" spans="1:9" x14ac:dyDescent="0.2">
      <c r="A250" s="116" t="s">
        <v>78</v>
      </c>
      <c r="B250" s="116" t="s">
        <v>64</v>
      </c>
      <c r="C250" s="117" t="s">
        <v>3</v>
      </c>
      <c r="D250" s="117" t="s">
        <v>35</v>
      </c>
      <c r="E250" s="118">
        <v>0.46862947921821468</v>
      </c>
      <c r="F250" s="101">
        <v>1384503</v>
      </c>
      <c r="G250" s="119">
        <v>3</v>
      </c>
      <c r="H250" s="120">
        <f t="shared" si="9"/>
        <v>83070.179999999993</v>
      </c>
      <c r="I250" s="118">
        <f t="shared" si="8"/>
        <v>2.8117768753092881E-2</v>
      </c>
    </row>
    <row r="251" spans="1:9" x14ac:dyDescent="0.2">
      <c r="A251" s="116" t="s">
        <v>78</v>
      </c>
      <c r="B251" s="116" t="s">
        <v>85</v>
      </c>
      <c r="C251" s="117" t="s">
        <v>3</v>
      </c>
      <c r="D251" s="117" t="s">
        <v>6</v>
      </c>
      <c r="E251" s="118">
        <v>1</v>
      </c>
      <c r="F251" s="101">
        <v>1386967</v>
      </c>
      <c r="G251" s="119">
        <v>3</v>
      </c>
      <c r="H251" s="120">
        <f t="shared" si="9"/>
        <v>83218.02</v>
      </c>
      <c r="I251" s="118">
        <f t="shared" si="8"/>
        <v>0.06</v>
      </c>
    </row>
    <row r="252" spans="1:9" x14ac:dyDescent="0.2">
      <c r="A252" s="116" t="s">
        <v>78</v>
      </c>
      <c r="B252" s="116" t="s">
        <v>63</v>
      </c>
      <c r="C252" s="117" t="s">
        <v>3</v>
      </c>
      <c r="D252" s="117" t="s">
        <v>6</v>
      </c>
      <c r="E252" s="118">
        <v>1</v>
      </c>
      <c r="F252" s="101">
        <v>1409967</v>
      </c>
      <c r="G252" s="119">
        <v>3</v>
      </c>
      <c r="H252" s="120">
        <f t="shared" si="9"/>
        <v>84598.02</v>
      </c>
      <c r="I252" s="118">
        <f t="shared" si="8"/>
        <v>0.06</v>
      </c>
    </row>
    <row r="253" spans="1:9" x14ac:dyDescent="0.2">
      <c r="A253" s="116" t="s">
        <v>78</v>
      </c>
      <c r="B253" s="116" t="s">
        <v>64</v>
      </c>
      <c r="C253" s="117" t="s">
        <v>3</v>
      </c>
      <c r="D253" s="117" t="s">
        <v>6</v>
      </c>
      <c r="E253" s="118">
        <v>1</v>
      </c>
      <c r="F253" s="101">
        <v>2954366</v>
      </c>
      <c r="G253" s="119">
        <v>1.5</v>
      </c>
      <c r="H253" s="120">
        <f t="shared" si="9"/>
        <v>88630.98</v>
      </c>
      <c r="I253" s="118">
        <f t="shared" si="8"/>
        <v>0.03</v>
      </c>
    </row>
    <row r="254" spans="1:9" x14ac:dyDescent="0.2">
      <c r="A254" s="116" t="s">
        <v>78</v>
      </c>
      <c r="B254" s="116" t="s">
        <v>79</v>
      </c>
      <c r="C254" s="117" t="s">
        <v>7</v>
      </c>
      <c r="D254" s="117" t="s">
        <v>9</v>
      </c>
      <c r="E254" s="118">
        <v>0.18540297474922171</v>
      </c>
      <c r="F254" s="101" t="s">
        <v>49</v>
      </c>
      <c r="H254" s="120" t="e">
        <f t="shared" si="9"/>
        <v>#VALUE!</v>
      </c>
      <c r="I254" s="118">
        <f t="shared" si="8"/>
        <v>0</v>
      </c>
    </row>
    <row r="255" spans="1:9" x14ac:dyDescent="0.2">
      <c r="A255" s="116" t="s">
        <v>78</v>
      </c>
      <c r="B255" s="116" t="s">
        <v>79</v>
      </c>
      <c r="C255" s="117" t="s">
        <v>7</v>
      </c>
      <c r="D255" s="117" t="s">
        <v>39</v>
      </c>
      <c r="E255" s="118">
        <v>0.19335869941196818</v>
      </c>
      <c r="F255" s="101" t="s">
        <v>49</v>
      </c>
      <c r="H255" s="120" t="e">
        <f t="shared" si="9"/>
        <v>#VALUE!</v>
      </c>
      <c r="I255" s="118">
        <f t="shared" si="8"/>
        <v>0</v>
      </c>
    </row>
    <row r="256" spans="1:9" x14ac:dyDescent="0.2">
      <c r="A256" s="116" t="s">
        <v>78</v>
      </c>
      <c r="B256" s="116" t="s">
        <v>79</v>
      </c>
      <c r="C256" s="117" t="s">
        <v>7</v>
      </c>
      <c r="D256" s="117" t="s">
        <v>35</v>
      </c>
      <c r="E256" s="118">
        <v>0.62123832583881011</v>
      </c>
      <c r="F256" s="101" t="s">
        <v>49</v>
      </c>
      <c r="H256" s="120" t="e">
        <f t="shared" si="9"/>
        <v>#VALUE!</v>
      </c>
      <c r="I256" s="118">
        <f t="shared" si="8"/>
        <v>0</v>
      </c>
    </row>
    <row r="257" spans="1:9" x14ac:dyDescent="0.2">
      <c r="A257" s="116" t="s">
        <v>78</v>
      </c>
      <c r="B257" s="116" t="s">
        <v>79</v>
      </c>
      <c r="C257" s="117" t="s">
        <v>7</v>
      </c>
      <c r="D257" s="117" t="s">
        <v>6</v>
      </c>
      <c r="E257" s="118">
        <v>1</v>
      </c>
      <c r="F257" s="101" t="s">
        <v>49</v>
      </c>
      <c r="H257" s="120" t="e">
        <f t="shared" si="9"/>
        <v>#VALUE!</v>
      </c>
      <c r="I257" s="118">
        <f t="shared" si="8"/>
        <v>0</v>
      </c>
    </row>
    <row r="258" spans="1:9" x14ac:dyDescent="0.2">
      <c r="A258" s="116" t="s">
        <v>78</v>
      </c>
      <c r="B258" s="116" t="s">
        <v>82</v>
      </c>
      <c r="C258" s="117" t="s">
        <v>7</v>
      </c>
      <c r="D258" s="117" t="s">
        <v>9</v>
      </c>
      <c r="E258" s="118">
        <v>0.14200452376879361</v>
      </c>
      <c r="F258" s="101">
        <v>7471</v>
      </c>
      <c r="G258" s="119">
        <v>23.8</v>
      </c>
      <c r="H258" s="120">
        <f t="shared" si="9"/>
        <v>3556.1960000000004</v>
      </c>
      <c r="I258" s="118">
        <f t="shared" si="8"/>
        <v>6.7594153313945748E-2</v>
      </c>
    </row>
    <row r="259" spans="1:9" x14ac:dyDescent="0.2">
      <c r="A259" s="116" t="s">
        <v>78</v>
      </c>
      <c r="B259" s="116" t="s">
        <v>81</v>
      </c>
      <c r="C259" s="117" t="s">
        <v>7</v>
      </c>
      <c r="D259" s="117" t="s">
        <v>9</v>
      </c>
      <c r="E259" s="118">
        <v>0.11817862342487073</v>
      </c>
      <c r="F259" s="101">
        <v>14124</v>
      </c>
      <c r="G259" s="119">
        <v>16.8</v>
      </c>
      <c r="H259" s="120">
        <f t="shared" si="9"/>
        <v>4745.6640000000007</v>
      </c>
      <c r="I259" s="118">
        <f t="shared" si="8"/>
        <v>3.9708017470756564E-2</v>
      </c>
    </row>
    <row r="260" spans="1:9" x14ac:dyDescent="0.2">
      <c r="A260" s="116" t="s">
        <v>78</v>
      </c>
      <c r="B260" s="116" t="s">
        <v>82</v>
      </c>
      <c r="C260" s="117" t="s">
        <v>7</v>
      </c>
      <c r="D260" s="117" t="s">
        <v>39</v>
      </c>
      <c r="E260" s="118">
        <v>0.2909847750470434</v>
      </c>
      <c r="F260" s="101">
        <v>15309</v>
      </c>
      <c r="G260" s="119">
        <v>16.2</v>
      </c>
      <c r="H260" s="120">
        <f t="shared" si="9"/>
        <v>4960.116</v>
      </c>
      <c r="I260" s="118">
        <f t="shared" si="8"/>
        <v>9.4279067115242046E-2</v>
      </c>
    </row>
    <row r="261" spans="1:9" x14ac:dyDescent="0.2">
      <c r="A261" s="116" t="s">
        <v>78</v>
      </c>
      <c r="B261" s="116" t="s">
        <v>82</v>
      </c>
      <c r="C261" s="117" t="s">
        <v>7</v>
      </c>
      <c r="D261" s="117" t="s">
        <v>35</v>
      </c>
      <c r="E261" s="118">
        <v>0.56701070118416297</v>
      </c>
      <c r="F261" s="101">
        <v>29831</v>
      </c>
      <c r="G261" s="119">
        <v>12.6</v>
      </c>
      <c r="H261" s="120">
        <f t="shared" si="9"/>
        <v>7517.4119999999994</v>
      </c>
      <c r="I261" s="118">
        <f t="shared" si="8"/>
        <v>0.14288669669840906</v>
      </c>
    </row>
    <row r="262" spans="1:9" x14ac:dyDescent="0.2">
      <c r="A262" s="116" t="s">
        <v>78</v>
      </c>
      <c r="B262" s="116" t="s">
        <v>81</v>
      </c>
      <c r="C262" s="117" t="s">
        <v>7</v>
      </c>
      <c r="D262" s="117" t="s">
        <v>39</v>
      </c>
      <c r="E262" s="118">
        <v>0.30826514048563347</v>
      </c>
      <c r="F262" s="101">
        <v>36842</v>
      </c>
      <c r="G262" s="119">
        <v>10.6</v>
      </c>
      <c r="H262" s="120">
        <f t="shared" si="9"/>
        <v>7810.5039999999999</v>
      </c>
      <c r="I262" s="118">
        <f t="shared" si="8"/>
        <v>6.5352209782954293E-2</v>
      </c>
    </row>
    <row r="263" spans="1:9" x14ac:dyDescent="0.2">
      <c r="A263" s="116" t="s">
        <v>78</v>
      </c>
      <c r="B263" s="116" t="s">
        <v>83</v>
      </c>
      <c r="C263" s="117" t="s">
        <v>7</v>
      </c>
      <c r="D263" s="117" t="s">
        <v>9</v>
      </c>
      <c r="E263" s="118">
        <v>7.6629506286560067E-2</v>
      </c>
      <c r="F263" s="101">
        <v>38933</v>
      </c>
      <c r="G263" s="119">
        <v>10.6</v>
      </c>
      <c r="H263" s="120">
        <f t="shared" si="9"/>
        <v>8253.7960000000003</v>
      </c>
      <c r="I263" s="118">
        <f t="shared" si="8"/>
        <v>1.6245455332750732E-2</v>
      </c>
    </row>
    <row r="264" spans="1:9" x14ac:dyDescent="0.2">
      <c r="A264" s="116" t="s">
        <v>78</v>
      </c>
      <c r="B264" s="116" t="s">
        <v>84</v>
      </c>
      <c r="C264" s="117" t="s">
        <v>7</v>
      </c>
      <c r="D264" s="117" t="s">
        <v>9</v>
      </c>
      <c r="E264" s="118">
        <v>0.10364139766144914</v>
      </c>
      <c r="F264" s="101">
        <v>39417</v>
      </c>
      <c r="G264" s="119">
        <v>10.6</v>
      </c>
      <c r="H264" s="120">
        <f t="shared" si="9"/>
        <v>8356.4040000000005</v>
      </c>
      <c r="I264" s="118">
        <f t="shared" si="8"/>
        <v>2.1971976304227217E-2</v>
      </c>
    </row>
    <row r="265" spans="1:9" x14ac:dyDescent="0.2">
      <c r="A265" s="116" t="s">
        <v>78</v>
      </c>
      <c r="B265" s="116" t="s">
        <v>82</v>
      </c>
      <c r="C265" s="117" t="s">
        <v>7</v>
      </c>
      <c r="D265" s="117" t="s">
        <v>6</v>
      </c>
      <c r="E265" s="118">
        <v>1</v>
      </c>
      <c r="F265" s="101">
        <v>52611</v>
      </c>
      <c r="G265" s="119">
        <v>8.9</v>
      </c>
      <c r="H265" s="120">
        <f t="shared" si="9"/>
        <v>9364.7579999999998</v>
      </c>
      <c r="I265" s="118">
        <f t="shared" si="8"/>
        <v>0.17800000000000002</v>
      </c>
    </row>
    <row r="266" spans="1:9" x14ac:dyDescent="0.2">
      <c r="A266" s="116" t="s">
        <v>78</v>
      </c>
      <c r="B266" s="116" t="s">
        <v>85</v>
      </c>
      <c r="C266" s="117" t="s">
        <v>7</v>
      </c>
      <c r="D266" s="117" t="s">
        <v>9</v>
      </c>
      <c r="E266" s="118">
        <v>8.3647530089491523E-2</v>
      </c>
      <c r="F266" s="101">
        <v>63251</v>
      </c>
      <c r="G266" s="119">
        <v>8.1</v>
      </c>
      <c r="H266" s="120">
        <f t="shared" si="9"/>
        <v>10246.662</v>
      </c>
      <c r="I266" s="118">
        <f t="shared" ref="I266:I289" si="10">2*(E266*G266/100)</f>
        <v>1.3550899874497625E-2</v>
      </c>
    </row>
    <row r="267" spans="1:9" x14ac:dyDescent="0.2">
      <c r="A267" s="116" t="s">
        <v>78</v>
      </c>
      <c r="B267" s="116" t="s">
        <v>81</v>
      </c>
      <c r="C267" s="117" t="s">
        <v>7</v>
      </c>
      <c r="D267" s="117" t="s">
        <v>35</v>
      </c>
      <c r="E267" s="118">
        <v>0.5735562360894958</v>
      </c>
      <c r="F267" s="101">
        <v>68548</v>
      </c>
      <c r="G267" s="119">
        <v>7.8</v>
      </c>
      <c r="H267" s="120">
        <f t="shared" si="9"/>
        <v>10693.488000000001</v>
      </c>
      <c r="I267" s="118">
        <f t="shared" si="10"/>
        <v>8.9474772829961344E-2</v>
      </c>
    </row>
    <row r="268" spans="1:9" x14ac:dyDescent="0.2">
      <c r="A268" s="116" t="s">
        <v>78</v>
      </c>
      <c r="B268" s="116" t="s">
        <v>63</v>
      </c>
      <c r="C268" s="117" t="s">
        <v>7</v>
      </c>
      <c r="D268" s="117" t="s">
        <v>9</v>
      </c>
      <c r="E268" s="118">
        <v>9.2231497860060879E-2</v>
      </c>
      <c r="F268" s="101">
        <v>75813</v>
      </c>
      <c r="G268" s="119">
        <v>7.2</v>
      </c>
      <c r="H268" s="120">
        <f t="shared" si="9"/>
        <v>10917.072</v>
      </c>
      <c r="I268" s="118">
        <f t="shared" si="10"/>
        <v>1.3281335691848768E-2</v>
      </c>
    </row>
    <row r="269" spans="1:9" x14ac:dyDescent="0.2">
      <c r="A269" s="116" t="s">
        <v>78</v>
      </c>
      <c r="B269" s="116" t="s">
        <v>65</v>
      </c>
      <c r="C269" s="117" t="s">
        <v>7</v>
      </c>
      <c r="D269" s="117" t="s">
        <v>9</v>
      </c>
      <c r="E269" s="118">
        <v>0.10233957896975437</v>
      </c>
      <c r="F269" s="101">
        <v>82770</v>
      </c>
      <c r="G269" s="119">
        <v>7</v>
      </c>
      <c r="H269" s="120">
        <f t="shared" si="9"/>
        <v>11587.8</v>
      </c>
      <c r="I269" s="118">
        <f t="shared" si="10"/>
        <v>1.4327541055765614E-2</v>
      </c>
    </row>
    <row r="270" spans="1:9" x14ac:dyDescent="0.2">
      <c r="A270" s="116" t="s">
        <v>78</v>
      </c>
      <c r="B270" s="116" t="s">
        <v>84</v>
      </c>
      <c r="C270" s="117" t="s">
        <v>7</v>
      </c>
      <c r="D270" s="117" t="s">
        <v>39</v>
      </c>
      <c r="E270" s="118">
        <v>0.3127568553932073</v>
      </c>
      <c r="F270" s="101">
        <v>118948</v>
      </c>
      <c r="G270" s="119">
        <v>6.3</v>
      </c>
      <c r="H270" s="120">
        <f t="shared" si="9"/>
        <v>14987.448</v>
      </c>
      <c r="I270" s="118">
        <f t="shared" si="10"/>
        <v>3.9407363779544118E-2</v>
      </c>
    </row>
    <row r="271" spans="1:9" x14ac:dyDescent="0.2">
      <c r="A271" s="116" t="s">
        <v>78</v>
      </c>
      <c r="B271" s="116" t="s">
        <v>81</v>
      </c>
      <c r="C271" s="117" t="s">
        <v>7</v>
      </c>
      <c r="D271" s="117" t="s">
        <v>6</v>
      </c>
      <c r="E271" s="118">
        <v>1</v>
      </c>
      <c r="F271" s="101">
        <v>119514</v>
      </c>
      <c r="G271" s="119">
        <v>6.3</v>
      </c>
      <c r="H271" s="120">
        <f t="shared" si="9"/>
        <v>15058.763999999999</v>
      </c>
      <c r="I271" s="118">
        <f t="shared" si="10"/>
        <v>0.126</v>
      </c>
    </row>
    <row r="272" spans="1:9" x14ac:dyDescent="0.2">
      <c r="A272" s="116" t="s">
        <v>78</v>
      </c>
      <c r="B272" s="116" t="s">
        <v>64</v>
      </c>
      <c r="C272" s="117" t="s">
        <v>7</v>
      </c>
      <c r="D272" s="117" t="s">
        <v>9</v>
      </c>
      <c r="E272" s="118">
        <v>0.10597338413048875</v>
      </c>
      <c r="F272" s="101">
        <v>148983</v>
      </c>
      <c r="G272" s="119">
        <v>5.6</v>
      </c>
      <c r="H272" s="120">
        <f t="shared" si="9"/>
        <v>16686.095999999998</v>
      </c>
      <c r="I272" s="118">
        <f t="shared" si="10"/>
        <v>1.186901902261474E-2</v>
      </c>
    </row>
    <row r="273" spans="1:9" x14ac:dyDescent="0.2">
      <c r="A273" s="116" t="s">
        <v>78</v>
      </c>
      <c r="B273" s="116" t="s">
        <v>84</v>
      </c>
      <c r="C273" s="117" t="s">
        <v>7</v>
      </c>
      <c r="D273" s="117" t="s">
        <v>35</v>
      </c>
      <c r="E273" s="118">
        <v>0.5836017469453435</v>
      </c>
      <c r="F273" s="101">
        <v>221956</v>
      </c>
      <c r="G273" s="119">
        <v>4.4000000000000004</v>
      </c>
      <c r="H273" s="120">
        <f t="shared" si="9"/>
        <v>19532.128000000001</v>
      </c>
      <c r="I273" s="118">
        <f t="shared" si="10"/>
        <v>5.135695373119023E-2</v>
      </c>
    </row>
    <row r="274" spans="1:9" x14ac:dyDescent="0.2">
      <c r="A274" s="116" t="s">
        <v>78</v>
      </c>
      <c r="B274" s="116" t="s">
        <v>83</v>
      </c>
      <c r="C274" s="117" t="s">
        <v>7</v>
      </c>
      <c r="D274" s="117" t="s">
        <v>39</v>
      </c>
      <c r="E274" s="118">
        <v>0.45858231575300945</v>
      </c>
      <c r="F274" s="101">
        <v>232991</v>
      </c>
      <c r="G274" s="119">
        <v>4.4000000000000004</v>
      </c>
      <c r="H274" s="120">
        <f t="shared" si="9"/>
        <v>20503.208000000002</v>
      </c>
      <c r="I274" s="118">
        <f t="shared" si="10"/>
        <v>4.0355243786264837E-2</v>
      </c>
    </row>
    <row r="275" spans="1:9" x14ac:dyDescent="0.2">
      <c r="A275" s="116" t="s">
        <v>78</v>
      </c>
      <c r="B275" s="116" t="s">
        <v>83</v>
      </c>
      <c r="C275" s="117" t="s">
        <v>7</v>
      </c>
      <c r="D275" s="117" t="s">
        <v>35</v>
      </c>
      <c r="E275" s="118">
        <v>0.46478817796043048</v>
      </c>
      <c r="F275" s="101">
        <v>236144</v>
      </c>
      <c r="G275" s="119">
        <v>4.4000000000000004</v>
      </c>
      <c r="H275" s="120">
        <f t="shared" si="9"/>
        <v>20780.672000000002</v>
      </c>
      <c r="I275" s="118">
        <f t="shared" si="10"/>
        <v>4.0901359660517889E-2</v>
      </c>
    </row>
    <row r="276" spans="1:9" x14ac:dyDescent="0.2">
      <c r="A276" s="116" t="s">
        <v>78</v>
      </c>
      <c r="B276" s="116" t="s">
        <v>65</v>
      </c>
      <c r="C276" s="117" t="s">
        <v>7</v>
      </c>
      <c r="D276" s="117" t="s">
        <v>39</v>
      </c>
      <c r="E276" s="118">
        <v>0.29712479815227416</v>
      </c>
      <c r="F276" s="101">
        <v>240308</v>
      </c>
      <c r="G276" s="119">
        <v>4.4000000000000004</v>
      </c>
      <c r="H276" s="120">
        <f t="shared" si="9"/>
        <v>21147.104000000003</v>
      </c>
      <c r="I276" s="118">
        <f t="shared" si="10"/>
        <v>2.614698223740013E-2</v>
      </c>
    </row>
    <row r="277" spans="1:9" x14ac:dyDescent="0.2">
      <c r="A277" s="116" t="s">
        <v>78</v>
      </c>
      <c r="B277" s="116" t="s">
        <v>63</v>
      </c>
      <c r="C277" s="117" t="s">
        <v>7</v>
      </c>
      <c r="D277" s="117" t="s">
        <v>39</v>
      </c>
      <c r="E277" s="118">
        <v>0.33593272878126879</v>
      </c>
      <c r="F277" s="101">
        <v>276132</v>
      </c>
      <c r="G277" s="119">
        <v>3.9</v>
      </c>
      <c r="H277" s="120">
        <f t="shared" si="9"/>
        <v>21538.296000000002</v>
      </c>
      <c r="I277" s="118">
        <f t="shared" si="10"/>
        <v>2.6202752844938962E-2</v>
      </c>
    </row>
    <row r="278" spans="1:9" x14ac:dyDescent="0.2">
      <c r="A278" s="116" t="s">
        <v>78</v>
      </c>
      <c r="B278" s="116" t="s">
        <v>85</v>
      </c>
      <c r="C278" s="117" t="s">
        <v>7</v>
      </c>
      <c r="D278" s="117" t="s">
        <v>39</v>
      </c>
      <c r="E278" s="118">
        <v>0.45059187130782996</v>
      </c>
      <c r="F278" s="101">
        <v>340720</v>
      </c>
      <c r="G278" s="119">
        <v>3.5</v>
      </c>
      <c r="H278" s="120">
        <f t="shared" si="9"/>
        <v>23850.400000000001</v>
      </c>
      <c r="I278" s="118">
        <f t="shared" si="10"/>
        <v>3.1541430991548096E-2</v>
      </c>
    </row>
    <row r="279" spans="1:9" x14ac:dyDescent="0.2">
      <c r="A279" s="116" t="s">
        <v>78</v>
      </c>
      <c r="B279" s="116" t="s">
        <v>85</v>
      </c>
      <c r="C279" s="117" t="s">
        <v>7</v>
      </c>
      <c r="D279" s="117" t="s">
        <v>35</v>
      </c>
      <c r="E279" s="118">
        <v>0.46576059860267854</v>
      </c>
      <c r="F279" s="101">
        <v>352190</v>
      </c>
      <c r="G279" s="119">
        <v>3.3</v>
      </c>
      <c r="H279" s="120">
        <f t="shared" si="9"/>
        <v>23244.54</v>
      </c>
      <c r="I279" s="118">
        <f t="shared" si="10"/>
        <v>3.0740199507776782E-2</v>
      </c>
    </row>
    <row r="280" spans="1:9" x14ac:dyDescent="0.2">
      <c r="A280" s="116" t="s">
        <v>78</v>
      </c>
      <c r="B280" s="116" t="s">
        <v>84</v>
      </c>
      <c r="C280" s="117" t="s">
        <v>7</v>
      </c>
      <c r="D280" s="117" t="s">
        <v>6</v>
      </c>
      <c r="E280" s="118">
        <v>1</v>
      </c>
      <c r="F280" s="101">
        <v>380321</v>
      </c>
      <c r="G280" s="119">
        <v>3.3</v>
      </c>
      <c r="H280" s="120">
        <f t="shared" si="9"/>
        <v>25101.186000000002</v>
      </c>
      <c r="I280" s="118">
        <f t="shared" si="10"/>
        <v>6.6000000000000003E-2</v>
      </c>
    </row>
    <row r="281" spans="1:9" x14ac:dyDescent="0.2">
      <c r="A281" s="116" t="s">
        <v>78</v>
      </c>
      <c r="B281" s="116" t="s">
        <v>64</v>
      </c>
      <c r="C281" s="117" t="s">
        <v>7</v>
      </c>
      <c r="D281" s="117" t="s">
        <v>39</v>
      </c>
      <c r="E281" s="118">
        <v>0.32544156465860941</v>
      </c>
      <c r="F281" s="101">
        <v>457523</v>
      </c>
      <c r="G281" s="119">
        <v>2.9</v>
      </c>
      <c r="H281" s="120">
        <f t="shared" ref="H281:H289" si="11">2*(G281*F281/100)</f>
        <v>26536.333999999999</v>
      </c>
      <c r="I281" s="118">
        <f t="shared" si="10"/>
        <v>1.8875610750199345E-2</v>
      </c>
    </row>
    <row r="282" spans="1:9" x14ac:dyDescent="0.2">
      <c r="A282" s="116" t="s">
        <v>78</v>
      </c>
      <c r="B282" s="116" t="s">
        <v>63</v>
      </c>
      <c r="C282" s="117" t="s">
        <v>7</v>
      </c>
      <c r="D282" s="117" t="s">
        <v>35</v>
      </c>
      <c r="E282" s="118">
        <v>0.57183577335867031</v>
      </c>
      <c r="F282" s="101">
        <v>470041</v>
      </c>
      <c r="G282" s="119">
        <v>2.9</v>
      </c>
      <c r="H282" s="120">
        <f t="shared" si="11"/>
        <v>27262.377999999997</v>
      </c>
      <c r="I282" s="118">
        <f t="shared" si="10"/>
        <v>3.3166474854802876E-2</v>
      </c>
    </row>
    <row r="283" spans="1:9" x14ac:dyDescent="0.2">
      <c r="A283" s="116" t="s">
        <v>78</v>
      </c>
      <c r="B283" s="116" t="s">
        <v>65</v>
      </c>
      <c r="C283" s="117" t="s">
        <v>7</v>
      </c>
      <c r="D283" s="117" t="s">
        <v>35</v>
      </c>
      <c r="E283" s="118">
        <v>0.60053562287797146</v>
      </c>
      <c r="F283" s="101">
        <v>485700</v>
      </c>
      <c r="G283" s="119">
        <v>2.9</v>
      </c>
      <c r="H283" s="120">
        <f t="shared" si="11"/>
        <v>28170.6</v>
      </c>
      <c r="I283" s="118">
        <f t="shared" si="10"/>
        <v>3.4831066126922348E-2</v>
      </c>
    </row>
    <row r="284" spans="1:9" x14ac:dyDescent="0.2">
      <c r="A284" s="116" t="s">
        <v>78</v>
      </c>
      <c r="B284" s="116" t="s">
        <v>83</v>
      </c>
      <c r="C284" s="117" t="s">
        <v>7</v>
      </c>
      <c r="D284" s="117" t="s">
        <v>6</v>
      </c>
      <c r="E284" s="118">
        <v>1</v>
      </c>
      <c r="F284" s="101">
        <v>508068</v>
      </c>
      <c r="G284" s="119">
        <v>2.7</v>
      </c>
      <c r="H284" s="120">
        <f t="shared" si="11"/>
        <v>27435.672000000002</v>
      </c>
      <c r="I284" s="118">
        <f t="shared" si="10"/>
        <v>5.4000000000000006E-2</v>
      </c>
    </row>
    <row r="285" spans="1:9" x14ac:dyDescent="0.2">
      <c r="A285" s="116" t="s">
        <v>78</v>
      </c>
      <c r="B285" s="116" t="s">
        <v>85</v>
      </c>
      <c r="C285" s="117" t="s">
        <v>7</v>
      </c>
      <c r="D285" s="117" t="s">
        <v>6</v>
      </c>
      <c r="E285" s="118">
        <v>1</v>
      </c>
      <c r="F285" s="101">
        <v>756161</v>
      </c>
      <c r="G285" s="119">
        <v>2.2000000000000002</v>
      </c>
      <c r="H285" s="120">
        <f t="shared" si="11"/>
        <v>33271.084000000003</v>
      </c>
      <c r="I285" s="118">
        <f t="shared" si="10"/>
        <v>4.4000000000000004E-2</v>
      </c>
    </row>
    <row r="286" spans="1:9" x14ac:dyDescent="0.2">
      <c r="A286" s="116" t="s">
        <v>78</v>
      </c>
      <c r="B286" s="116" t="s">
        <v>64</v>
      </c>
      <c r="C286" s="117" t="s">
        <v>7</v>
      </c>
      <c r="D286" s="117" t="s">
        <v>35</v>
      </c>
      <c r="E286" s="118">
        <v>0.56858505121090186</v>
      </c>
      <c r="F286" s="101">
        <v>799347</v>
      </c>
      <c r="G286" s="119">
        <v>2.2000000000000002</v>
      </c>
      <c r="H286" s="120">
        <f t="shared" si="11"/>
        <v>35171.268000000004</v>
      </c>
      <c r="I286" s="118">
        <f t="shared" si="10"/>
        <v>2.5017742253279684E-2</v>
      </c>
    </row>
    <row r="287" spans="1:9" x14ac:dyDescent="0.2">
      <c r="A287" s="116" t="s">
        <v>78</v>
      </c>
      <c r="B287" s="116" t="s">
        <v>65</v>
      </c>
      <c r="C287" s="117" t="s">
        <v>7</v>
      </c>
      <c r="D287" s="117" t="s">
        <v>6</v>
      </c>
      <c r="E287" s="118">
        <v>1</v>
      </c>
      <c r="F287" s="101">
        <v>808778</v>
      </c>
      <c r="G287" s="119">
        <v>2.2000000000000002</v>
      </c>
      <c r="H287" s="120">
        <f t="shared" si="11"/>
        <v>35586.232000000004</v>
      </c>
      <c r="I287" s="118">
        <f t="shared" si="10"/>
        <v>4.4000000000000004E-2</v>
      </c>
    </row>
    <row r="288" spans="1:9" x14ac:dyDescent="0.2">
      <c r="A288" s="116" t="s">
        <v>78</v>
      </c>
      <c r="B288" s="116" t="s">
        <v>63</v>
      </c>
      <c r="C288" s="117" t="s">
        <v>7</v>
      </c>
      <c r="D288" s="117" t="s">
        <v>6</v>
      </c>
      <c r="E288" s="118">
        <v>1</v>
      </c>
      <c r="F288" s="101">
        <v>821986</v>
      </c>
      <c r="G288" s="119">
        <v>2.2000000000000002</v>
      </c>
      <c r="H288" s="120">
        <f t="shared" si="11"/>
        <v>36167.384000000005</v>
      </c>
      <c r="I288" s="118">
        <f t="shared" si="10"/>
        <v>4.4000000000000004E-2</v>
      </c>
    </row>
    <row r="289" spans="1:11" x14ac:dyDescent="0.2">
      <c r="A289" s="116" t="s">
        <v>78</v>
      </c>
      <c r="B289" s="116" t="s">
        <v>64</v>
      </c>
      <c r="C289" s="117" t="s">
        <v>7</v>
      </c>
      <c r="D289" s="117" t="s">
        <v>6</v>
      </c>
      <c r="E289" s="118">
        <v>1</v>
      </c>
      <c r="F289" s="101">
        <v>1405853</v>
      </c>
      <c r="G289" s="119">
        <v>1.8</v>
      </c>
      <c r="H289" s="120">
        <f t="shared" si="11"/>
        <v>50610.707999999999</v>
      </c>
      <c r="I289" s="118">
        <f t="shared" si="10"/>
        <v>3.6000000000000004E-2</v>
      </c>
    </row>
    <row r="291" spans="1:11" x14ac:dyDescent="0.2">
      <c r="J291" s="121"/>
      <c r="K291" s="121"/>
    </row>
    <row r="292" spans="1:11" x14ac:dyDescent="0.2">
      <c r="A292" s="116" t="s">
        <v>78</v>
      </c>
      <c r="B292" s="115" t="s">
        <v>102</v>
      </c>
      <c r="C292" s="116" t="s">
        <v>0</v>
      </c>
      <c r="D292" s="117" t="s">
        <v>9</v>
      </c>
      <c r="E292" s="118">
        <v>8.2743344231126337E-2</v>
      </c>
      <c r="F292" s="2">
        <v>249976</v>
      </c>
      <c r="G292" s="119">
        <v>5.3</v>
      </c>
      <c r="H292" s="120">
        <f t="shared" ref="H292:H323" si="12">2*(G292*F292/100)</f>
        <v>26497.456000000002</v>
      </c>
      <c r="I292" s="118">
        <f t="shared" ref="I292:I323" si="13">2*(E292*G292/100)</f>
        <v>8.7707944884993921E-3</v>
      </c>
      <c r="J292" s="121"/>
      <c r="K292" s="121"/>
    </row>
    <row r="293" spans="1:11" x14ac:dyDescent="0.2">
      <c r="A293" s="116" t="s">
        <v>78</v>
      </c>
      <c r="B293" s="115" t="s">
        <v>102</v>
      </c>
      <c r="C293" s="116" t="s">
        <v>0</v>
      </c>
      <c r="D293" s="117" t="s">
        <v>35</v>
      </c>
      <c r="E293" s="118">
        <v>8.2678467221056165E-2</v>
      </c>
      <c r="F293" s="2">
        <v>249780</v>
      </c>
      <c r="G293" s="119">
        <v>5.3</v>
      </c>
      <c r="H293" s="120">
        <f t="shared" si="12"/>
        <v>26476.68</v>
      </c>
      <c r="I293" s="118">
        <f t="shared" si="13"/>
        <v>8.7639175254319527E-3</v>
      </c>
      <c r="J293" s="121"/>
      <c r="K293" s="121"/>
    </row>
    <row r="294" spans="1:11" x14ac:dyDescent="0.2">
      <c r="A294" s="116" t="s">
        <v>78</v>
      </c>
      <c r="B294" s="115" t="s">
        <v>102</v>
      </c>
      <c r="C294" s="116" t="s">
        <v>0</v>
      </c>
      <c r="D294" s="117" t="s">
        <v>39</v>
      </c>
      <c r="E294" s="118">
        <v>0.83457818854781751</v>
      </c>
      <c r="F294" s="2">
        <v>2521345</v>
      </c>
      <c r="G294" s="119">
        <v>1.2</v>
      </c>
      <c r="H294" s="120">
        <f t="shared" si="12"/>
        <v>60512.28</v>
      </c>
      <c r="I294" s="118">
        <f t="shared" si="13"/>
        <v>2.0029876525147618E-2</v>
      </c>
      <c r="J294" s="121"/>
      <c r="K294" s="121"/>
    </row>
    <row r="295" spans="1:11" x14ac:dyDescent="0.2">
      <c r="A295" s="116" t="s">
        <v>78</v>
      </c>
      <c r="B295" s="115" t="s">
        <v>102</v>
      </c>
      <c r="C295" s="116" t="s">
        <v>0</v>
      </c>
      <c r="D295" s="117" t="s">
        <v>6</v>
      </c>
      <c r="E295" s="118">
        <v>1</v>
      </c>
      <c r="F295" s="2">
        <v>3021101</v>
      </c>
      <c r="G295" s="119">
        <v>1.2</v>
      </c>
      <c r="H295" s="120">
        <f t="shared" si="12"/>
        <v>72506.423999999999</v>
      </c>
      <c r="I295" s="118">
        <f t="shared" si="13"/>
        <v>2.4E-2</v>
      </c>
      <c r="J295" s="121"/>
      <c r="K295" s="121"/>
    </row>
    <row r="296" spans="1:11" x14ac:dyDescent="0.2">
      <c r="A296" s="116" t="s">
        <v>78</v>
      </c>
      <c r="B296" s="115" t="s">
        <v>102</v>
      </c>
      <c r="C296" s="116" t="s">
        <v>1</v>
      </c>
      <c r="D296" s="117" t="s">
        <v>9</v>
      </c>
      <c r="E296" s="118">
        <v>0.25513883466660081</v>
      </c>
      <c r="F296" s="2">
        <v>1167860</v>
      </c>
      <c r="G296" s="119">
        <v>2.7</v>
      </c>
      <c r="H296" s="120">
        <f t="shared" si="12"/>
        <v>63064.44</v>
      </c>
      <c r="I296" s="118">
        <f t="shared" si="13"/>
        <v>1.3777497071996445E-2</v>
      </c>
      <c r="J296" s="121"/>
      <c r="K296" s="121"/>
    </row>
    <row r="297" spans="1:11" x14ac:dyDescent="0.2">
      <c r="A297" s="116" t="s">
        <v>78</v>
      </c>
      <c r="B297" s="115" t="s">
        <v>102</v>
      </c>
      <c r="C297" s="116" t="s">
        <v>1</v>
      </c>
      <c r="D297" s="117" t="s">
        <v>35</v>
      </c>
      <c r="E297" s="118">
        <v>0.24508170773882099</v>
      </c>
      <c r="F297" s="2">
        <v>1121825</v>
      </c>
      <c r="G297" s="119">
        <v>2.7</v>
      </c>
      <c r="H297" s="120">
        <f t="shared" si="12"/>
        <v>60578.55</v>
      </c>
      <c r="I297" s="118">
        <f t="shared" si="13"/>
        <v>1.3234412217896334E-2</v>
      </c>
    </row>
    <row r="298" spans="1:11" x14ac:dyDescent="0.2">
      <c r="A298" s="116" t="s">
        <v>78</v>
      </c>
      <c r="B298" s="115" t="s">
        <v>102</v>
      </c>
      <c r="C298" s="116" t="s">
        <v>1</v>
      </c>
      <c r="D298" s="117" t="s">
        <v>39</v>
      </c>
      <c r="E298" s="118">
        <v>0.49977945759457815</v>
      </c>
      <c r="F298" s="2">
        <v>2287666</v>
      </c>
      <c r="G298" s="119">
        <v>1.7</v>
      </c>
      <c r="H298" s="120">
        <f t="shared" si="12"/>
        <v>77780.644</v>
      </c>
      <c r="I298" s="118">
        <f t="shared" si="13"/>
        <v>1.6992501558215654E-2</v>
      </c>
    </row>
    <row r="299" spans="1:11" x14ac:dyDescent="0.2">
      <c r="A299" s="116" t="s">
        <v>78</v>
      </c>
      <c r="B299" s="115" t="s">
        <v>102</v>
      </c>
      <c r="C299" s="116" t="s">
        <v>1</v>
      </c>
      <c r="D299" s="117" t="s">
        <v>6</v>
      </c>
      <c r="E299" s="118">
        <v>1</v>
      </c>
      <c r="F299" s="2">
        <v>4577351</v>
      </c>
      <c r="G299" s="119">
        <v>0.8</v>
      </c>
      <c r="H299" s="120">
        <f t="shared" si="12"/>
        <v>73237.616000000009</v>
      </c>
      <c r="I299" s="118">
        <f t="shared" si="13"/>
        <v>1.6E-2</v>
      </c>
    </row>
    <row r="300" spans="1:11" x14ac:dyDescent="0.2">
      <c r="A300" s="116" t="s">
        <v>78</v>
      </c>
      <c r="B300" s="115" t="s">
        <v>102</v>
      </c>
      <c r="C300" s="116" t="s">
        <v>2</v>
      </c>
      <c r="D300" s="117" t="s">
        <v>9</v>
      </c>
      <c r="E300" s="118">
        <v>0.21989681500976802</v>
      </c>
      <c r="F300" s="2">
        <v>1473182</v>
      </c>
      <c r="G300" s="119">
        <v>2.9</v>
      </c>
      <c r="H300" s="120">
        <f t="shared" si="12"/>
        <v>85444.555999999997</v>
      </c>
      <c r="I300" s="118">
        <f t="shared" si="13"/>
        <v>1.2754015270566545E-2</v>
      </c>
    </row>
    <row r="301" spans="1:11" x14ac:dyDescent="0.2">
      <c r="A301" s="116" t="s">
        <v>78</v>
      </c>
      <c r="B301" s="115" t="s">
        <v>102</v>
      </c>
      <c r="C301" s="116" t="s">
        <v>2</v>
      </c>
      <c r="D301" s="117" t="s">
        <v>35</v>
      </c>
      <c r="E301" s="118">
        <v>0.35239656424194082</v>
      </c>
      <c r="F301" s="2">
        <v>2360854</v>
      </c>
      <c r="G301" s="119">
        <v>1.9</v>
      </c>
      <c r="H301" s="120">
        <f t="shared" si="12"/>
        <v>89712.45199999999</v>
      </c>
      <c r="I301" s="118">
        <f t="shared" si="13"/>
        <v>1.339106944119375E-2</v>
      </c>
    </row>
    <row r="302" spans="1:11" x14ac:dyDescent="0.2">
      <c r="A302" s="116" t="s">
        <v>78</v>
      </c>
      <c r="B302" s="115" t="s">
        <v>102</v>
      </c>
      <c r="C302" s="116" t="s">
        <v>2</v>
      </c>
      <c r="D302" s="117" t="s">
        <v>39</v>
      </c>
      <c r="E302" s="118">
        <v>0.42770662074829119</v>
      </c>
      <c r="F302" s="2">
        <v>2865388</v>
      </c>
      <c r="G302" s="119">
        <v>1.9</v>
      </c>
      <c r="H302" s="120">
        <f t="shared" si="12"/>
        <v>108884.74400000001</v>
      </c>
      <c r="I302" s="118">
        <f t="shared" si="13"/>
        <v>1.6252851588435063E-2</v>
      </c>
    </row>
    <row r="303" spans="1:11" x14ac:dyDescent="0.2">
      <c r="A303" s="116" t="s">
        <v>78</v>
      </c>
      <c r="B303" s="115" t="s">
        <v>102</v>
      </c>
      <c r="C303" s="116" t="s">
        <v>2</v>
      </c>
      <c r="D303" s="117" t="s">
        <v>6</v>
      </c>
      <c r="E303" s="118">
        <v>1</v>
      </c>
      <c r="F303" s="2">
        <v>6699424</v>
      </c>
      <c r="G303" s="119">
        <v>0.7</v>
      </c>
      <c r="H303" s="120">
        <f t="shared" si="12"/>
        <v>93791.936000000002</v>
      </c>
      <c r="I303" s="118">
        <f t="shared" si="13"/>
        <v>1.3999999999999999E-2</v>
      </c>
    </row>
    <row r="304" spans="1:11" x14ac:dyDescent="0.2">
      <c r="A304" s="116" t="s">
        <v>78</v>
      </c>
      <c r="B304" s="115" t="s">
        <v>102</v>
      </c>
      <c r="C304" s="116" t="s">
        <v>3</v>
      </c>
      <c r="D304" s="117" t="s">
        <v>9</v>
      </c>
      <c r="E304" s="118">
        <v>0.20843772334565416</v>
      </c>
      <c r="F304" s="2">
        <v>1929498</v>
      </c>
      <c r="G304" s="119">
        <v>2.4</v>
      </c>
      <c r="H304" s="120">
        <f t="shared" si="12"/>
        <v>92615.90400000001</v>
      </c>
      <c r="I304" s="118">
        <f t="shared" si="13"/>
        <v>1.0005010720591399E-2</v>
      </c>
    </row>
    <row r="305" spans="1:9" x14ac:dyDescent="0.2">
      <c r="A305" s="116" t="s">
        <v>78</v>
      </c>
      <c r="B305" s="115" t="s">
        <v>102</v>
      </c>
      <c r="C305" s="116" t="s">
        <v>3</v>
      </c>
      <c r="D305" s="117" t="s">
        <v>35</v>
      </c>
      <c r="E305" s="118">
        <v>0.45044837652825681</v>
      </c>
      <c r="F305" s="2">
        <v>4169779</v>
      </c>
      <c r="G305" s="119">
        <v>1.2</v>
      </c>
      <c r="H305" s="120">
        <f t="shared" si="12"/>
        <v>100074.696</v>
      </c>
      <c r="I305" s="118">
        <f t="shared" si="13"/>
        <v>1.0810761036678163E-2</v>
      </c>
    </row>
    <row r="306" spans="1:9" x14ac:dyDescent="0.2">
      <c r="A306" s="116" t="s">
        <v>78</v>
      </c>
      <c r="B306" s="115" t="s">
        <v>102</v>
      </c>
      <c r="C306" s="116" t="s">
        <v>3</v>
      </c>
      <c r="D306" s="117" t="s">
        <v>39</v>
      </c>
      <c r="E306" s="118">
        <v>0.341113900126089</v>
      </c>
      <c r="F306" s="2">
        <v>3157675</v>
      </c>
      <c r="G306" s="119">
        <v>1.5</v>
      </c>
      <c r="H306" s="120">
        <f t="shared" si="12"/>
        <v>94730.25</v>
      </c>
      <c r="I306" s="118">
        <f t="shared" si="13"/>
        <v>1.023341700378267E-2</v>
      </c>
    </row>
    <row r="307" spans="1:9" x14ac:dyDescent="0.2">
      <c r="A307" s="116" t="s">
        <v>78</v>
      </c>
      <c r="B307" s="115" t="s">
        <v>102</v>
      </c>
      <c r="C307" s="116" t="s">
        <v>3</v>
      </c>
      <c r="D307" s="117" t="s">
        <v>6</v>
      </c>
      <c r="E307" s="118">
        <v>1</v>
      </c>
      <c r="F307" s="2">
        <v>9256952</v>
      </c>
      <c r="G307" s="119">
        <v>0.6</v>
      </c>
      <c r="H307" s="120">
        <f t="shared" si="12"/>
        <v>111083.424</v>
      </c>
      <c r="I307" s="118">
        <f t="shared" si="13"/>
        <v>1.2E-2</v>
      </c>
    </row>
    <row r="308" spans="1:9" x14ac:dyDescent="0.2">
      <c r="A308" s="116" t="s">
        <v>78</v>
      </c>
      <c r="B308" s="115" t="s">
        <v>102</v>
      </c>
      <c r="C308" s="116" t="s">
        <v>48</v>
      </c>
      <c r="D308" s="117" t="s">
        <v>9</v>
      </c>
      <c r="E308" s="118">
        <v>9.7051120190487061E-2</v>
      </c>
      <c r="F308" s="2">
        <v>471298</v>
      </c>
      <c r="G308" s="119">
        <v>2.9</v>
      </c>
      <c r="H308" s="120">
        <f t="shared" si="12"/>
        <v>27335.284</v>
      </c>
      <c r="I308" s="118">
        <f t="shared" si="13"/>
        <v>5.6289649710482489E-3</v>
      </c>
    </row>
    <row r="309" spans="1:9" x14ac:dyDescent="0.2">
      <c r="A309" s="116" t="s">
        <v>78</v>
      </c>
      <c r="B309" s="115" t="s">
        <v>102</v>
      </c>
      <c r="C309" s="116" t="s">
        <v>48</v>
      </c>
      <c r="D309" s="117" t="s">
        <v>35</v>
      </c>
      <c r="E309" s="118">
        <v>0.54889879561787525</v>
      </c>
      <c r="F309" s="2">
        <v>2665553</v>
      </c>
      <c r="G309" s="119">
        <v>1.1000000000000001</v>
      </c>
      <c r="H309" s="120">
        <f t="shared" si="12"/>
        <v>58642.166000000005</v>
      </c>
      <c r="I309" s="118">
        <f t="shared" si="13"/>
        <v>1.2075773503593257E-2</v>
      </c>
    </row>
    <row r="310" spans="1:9" x14ac:dyDescent="0.2">
      <c r="A310" s="116" t="s">
        <v>78</v>
      </c>
      <c r="B310" s="115" t="s">
        <v>102</v>
      </c>
      <c r="C310" s="116" t="s">
        <v>48</v>
      </c>
      <c r="D310" s="117" t="s">
        <v>39</v>
      </c>
      <c r="E310" s="118">
        <v>0.35405008419163775</v>
      </c>
      <c r="F310" s="2">
        <v>1719332</v>
      </c>
      <c r="G310" s="119">
        <v>1.4</v>
      </c>
      <c r="H310" s="120">
        <f t="shared" si="12"/>
        <v>48141.295999999995</v>
      </c>
      <c r="I310" s="118">
        <f t="shared" si="13"/>
        <v>9.9134023573658556E-3</v>
      </c>
    </row>
    <row r="311" spans="1:9" x14ac:dyDescent="0.2">
      <c r="A311" s="116" t="s">
        <v>78</v>
      </c>
      <c r="B311" s="115" t="s">
        <v>102</v>
      </c>
      <c r="C311" s="116" t="s">
        <v>48</v>
      </c>
      <c r="D311" s="117" t="s">
        <v>6</v>
      </c>
      <c r="E311" s="118">
        <v>1</v>
      </c>
      <c r="F311" s="2">
        <v>4856183</v>
      </c>
      <c r="G311" s="119">
        <v>0.5</v>
      </c>
      <c r="H311" s="120">
        <f t="shared" si="12"/>
        <v>48561.83</v>
      </c>
      <c r="I311" s="118">
        <f t="shared" si="13"/>
        <v>0.01</v>
      </c>
    </row>
    <row r="312" spans="1:9" x14ac:dyDescent="0.2">
      <c r="A312" s="116" t="s">
        <v>78</v>
      </c>
      <c r="B312" s="115" t="s">
        <v>102</v>
      </c>
      <c r="C312" s="116" t="s">
        <v>4</v>
      </c>
      <c r="D312" s="117" t="s">
        <v>9</v>
      </c>
      <c r="E312" s="118">
        <v>0.21733978320034947</v>
      </c>
      <c r="F312" s="2">
        <v>3050862</v>
      </c>
      <c r="G312" s="119">
        <v>1.6</v>
      </c>
      <c r="H312" s="120">
        <f t="shared" si="12"/>
        <v>97627.584000000003</v>
      </c>
      <c r="I312" s="118">
        <f t="shared" si="13"/>
        <v>6.9548730624111833E-3</v>
      </c>
    </row>
    <row r="313" spans="1:9" x14ac:dyDescent="0.2">
      <c r="A313" s="116" t="s">
        <v>78</v>
      </c>
      <c r="B313" s="115" t="s">
        <v>102</v>
      </c>
      <c r="C313" s="116" t="s">
        <v>4</v>
      </c>
      <c r="D313" s="117" t="s">
        <v>35</v>
      </c>
      <c r="E313" s="118">
        <v>0.40441076526726094</v>
      </c>
      <c r="F313" s="2">
        <v>5676832</v>
      </c>
      <c r="G313" s="119">
        <v>1.2</v>
      </c>
      <c r="H313" s="120">
        <f t="shared" si="12"/>
        <v>136243.96799999999</v>
      </c>
      <c r="I313" s="118">
        <f t="shared" si="13"/>
        <v>9.7058583664142613E-3</v>
      </c>
    </row>
    <row r="314" spans="1:9" x14ac:dyDescent="0.2">
      <c r="A314" s="116" t="s">
        <v>78</v>
      </c>
      <c r="B314" s="115" t="s">
        <v>102</v>
      </c>
      <c r="C314" s="116" t="s">
        <v>4</v>
      </c>
      <c r="D314" s="117" t="s">
        <v>39</v>
      </c>
      <c r="E314" s="118">
        <v>0.37824945153238959</v>
      </c>
      <c r="F314" s="2">
        <v>5309598</v>
      </c>
      <c r="G314" s="119">
        <v>1.2</v>
      </c>
      <c r="H314" s="120">
        <f t="shared" si="12"/>
        <v>127430.352</v>
      </c>
      <c r="I314" s="118">
        <f t="shared" si="13"/>
        <v>9.0779868367773502E-3</v>
      </c>
    </row>
    <row r="315" spans="1:9" x14ac:dyDescent="0.2">
      <c r="A315" s="116" t="s">
        <v>78</v>
      </c>
      <c r="B315" s="115" t="s">
        <v>102</v>
      </c>
      <c r="C315" s="116" t="s">
        <v>4</v>
      </c>
      <c r="D315" s="117" t="s">
        <v>6</v>
      </c>
      <c r="E315" s="118">
        <v>1</v>
      </c>
      <c r="F315" s="2">
        <v>14037292</v>
      </c>
      <c r="G315" s="119">
        <v>0.6</v>
      </c>
      <c r="H315" s="120">
        <f t="shared" si="12"/>
        <v>168447.50399999999</v>
      </c>
      <c r="I315" s="118">
        <f t="shared" si="13"/>
        <v>1.2E-2</v>
      </c>
    </row>
    <row r="316" spans="1:9" x14ac:dyDescent="0.2">
      <c r="A316" s="116" t="s">
        <v>78</v>
      </c>
      <c r="B316" s="115" t="s">
        <v>102</v>
      </c>
      <c r="C316" s="116" t="s">
        <v>5</v>
      </c>
      <c r="D316" s="117" t="s">
        <v>9</v>
      </c>
      <c r="E316" s="118">
        <v>0.15590619547340565</v>
      </c>
      <c r="F316" s="2">
        <v>2240952</v>
      </c>
      <c r="G316" s="119">
        <v>2</v>
      </c>
      <c r="H316" s="120">
        <f t="shared" si="12"/>
        <v>89638.080000000002</v>
      </c>
      <c r="I316" s="118">
        <f t="shared" si="13"/>
        <v>6.2362478189362256E-3</v>
      </c>
    </row>
    <row r="317" spans="1:9" x14ac:dyDescent="0.2">
      <c r="A317" s="116" t="s">
        <v>78</v>
      </c>
      <c r="B317" s="115" t="s">
        <v>102</v>
      </c>
      <c r="C317" s="116" t="s">
        <v>5</v>
      </c>
      <c r="D317" s="117" t="s">
        <v>35</v>
      </c>
      <c r="E317" s="118">
        <v>0.34027092499366901</v>
      </c>
      <c r="F317" s="2">
        <v>4890959</v>
      </c>
      <c r="G317" s="119">
        <v>1.4</v>
      </c>
      <c r="H317" s="120">
        <f t="shared" si="12"/>
        <v>136946.85199999998</v>
      </c>
      <c r="I317" s="118">
        <f t="shared" si="13"/>
        <v>9.5275858998227318E-3</v>
      </c>
    </row>
    <row r="318" spans="1:9" x14ac:dyDescent="0.2">
      <c r="A318" s="116" t="s">
        <v>78</v>
      </c>
      <c r="B318" s="115" t="s">
        <v>102</v>
      </c>
      <c r="C318" s="116" t="s">
        <v>5</v>
      </c>
      <c r="D318" s="117" t="s">
        <v>39</v>
      </c>
      <c r="E318" s="118">
        <v>0.50382287953292537</v>
      </c>
      <c r="F318" s="2">
        <v>7241809</v>
      </c>
      <c r="G318" s="119">
        <v>1</v>
      </c>
      <c r="H318" s="120">
        <f t="shared" si="12"/>
        <v>144836.18</v>
      </c>
      <c r="I318" s="118">
        <f t="shared" si="13"/>
        <v>1.0076457590658507E-2</v>
      </c>
    </row>
    <row r="319" spans="1:9" x14ac:dyDescent="0.2">
      <c r="A319" s="116" t="s">
        <v>78</v>
      </c>
      <c r="B319" s="115" t="s">
        <v>102</v>
      </c>
      <c r="C319" s="116" t="s">
        <v>5</v>
      </c>
      <c r="D319" s="117" t="s">
        <v>6</v>
      </c>
      <c r="E319" s="118">
        <v>1</v>
      </c>
      <c r="F319" s="2">
        <v>14373720</v>
      </c>
      <c r="G319" s="119">
        <v>0.6</v>
      </c>
      <c r="H319" s="120">
        <f t="shared" si="12"/>
        <v>172484.64</v>
      </c>
      <c r="I319" s="118">
        <f t="shared" si="13"/>
        <v>1.2E-2</v>
      </c>
    </row>
    <row r="320" spans="1:9" x14ac:dyDescent="0.2">
      <c r="A320" s="116" t="s">
        <v>78</v>
      </c>
      <c r="B320" s="115" t="s">
        <v>102</v>
      </c>
      <c r="C320" s="116" t="s">
        <v>103</v>
      </c>
      <c r="D320" s="117" t="s">
        <v>9</v>
      </c>
      <c r="E320" s="118">
        <v>0.18625925750198549</v>
      </c>
      <c r="F320" s="2">
        <v>5291814</v>
      </c>
      <c r="G320" s="119">
        <v>1.2</v>
      </c>
      <c r="H320" s="120">
        <f t="shared" si="12"/>
        <v>127003.53599999999</v>
      </c>
      <c r="I320" s="118">
        <f t="shared" si="13"/>
        <v>4.4702221800476515E-3</v>
      </c>
    </row>
    <row r="321" spans="1:9" x14ac:dyDescent="0.2">
      <c r="A321" s="116" t="s">
        <v>78</v>
      </c>
      <c r="B321" s="115" t="s">
        <v>102</v>
      </c>
      <c r="C321" s="116" t="s">
        <v>103</v>
      </c>
      <c r="D321" s="117" t="s">
        <v>35</v>
      </c>
      <c r="E321" s="118">
        <v>0.37196109029836738</v>
      </c>
      <c r="F321" s="2">
        <v>10567791</v>
      </c>
      <c r="G321" s="119">
        <v>0.8</v>
      </c>
      <c r="H321" s="120">
        <f t="shared" si="12"/>
        <v>169084.65600000002</v>
      </c>
      <c r="I321" s="118">
        <f t="shared" si="13"/>
        <v>5.9513774447738791E-3</v>
      </c>
    </row>
    <row r="322" spans="1:9" x14ac:dyDescent="0.2">
      <c r="A322" s="116" t="s">
        <v>78</v>
      </c>
      <c r="B322" s="115" t="s">
        <v>102</v>
      </c>
      <c r="C322" s="116" t="s">
        <v>103</v>
      </c>
      <c r="D322" s="117" t="s">
        <v>39</v>
      </c>
      <c r="E322" s="118">
        <v>0.4417796521996471</v>
      </c>
      <c r="F322" s="2">
        <v>12551407</v>
      </c>
      <c r="G322" s="119">
        <v>0.6</v>
      </c>
      <c r="H322" s="120">
        <f t="shared" si="12"/>
        <v>150616.88399999999</v>
      </c>
      <c r="I322" s="118">
        <f t="shared" si="13"/>
        <v>5.301355826395765E-3</v>
      </c>
    </row>
    <row r="323" spans="1:9" x14ac:dyDescent="0.2">
      <c r="A323" s="116" t="s">
        <v>78</v>
      </c>
      <c r="B323" s="115" t="s">
        <v>102</v>
      </c>
      <c r="C323" s="116" t="s">
        <v>103</v>
      </c>
      <c r="D323" s="117" t="s">
        <v>6</v>
      </c>
      <c r="E323" s="118">
        <v>1</v>
      </c>
      <c r="F323" s="2">
        <v>28411012</v>
      </c>
      <c r="G323" s="119">
        <v>0.6</v>
      </c>
      <c r="H323" s="120">
        <f t="shared" si="12"/>
        <v>340932.14399999997</v>
      </c>
      <c r="I323" s="118">
        <f t="shared" si="13"/>
        <v>1.2E-2</v>
      </c>
    </row>
  </sheetData>
  <conditionalFormatting sqref="F290:F291 C2:C4 C6:C37 D9 D13 D17 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C5:D5 F324:F1048576">
    <cfRule type="cellIs" dxfId="40" priority="53" operator="lessThan">
      <formula>25</formula>
    </cfRule>
  </conditionalFormatting>
  <conditionalFormatting sqref="C146:C217">
    <cfRule type="cellIs" dxfId="39" priority="52" operator="lessThan">
      <formula>25</formula>
    </cfRule>
  </conditionalFormatting>
  <conditionalFormatting sqref="C218:C289">
    <cfRule type="cellIs" dxfId="38" priority="51" operator="lessThan">
      <formula>25</formula>
    </cfRule>
  </conditionalFormatting>
  <conditionalFormatting sqref="C38:C73">
    <cfRule type="cellIs" dxfId="37" priority="50" operator="lessThan">
      <formula>25</formula>
    </cfRule>
  </conditionalFormatting>
  <conditionalFormatting sqref="C74:C109">
    <cfRule type="cellIs" dxfId="36" priority="49" operator="lessThan">
      <formula>25</formula>
    </cfRule>
  </conditionalFormatting>
  <conditionalFormatting sqref="C110:C145">
    <cfRule type="cellIs" dxfId="35" priority="48" operator="lessThan">
      <formula>25</formula>
    </cfRule>
  </conditionalFormatting>
  <conditionalFormatting sqref="D2 D6 D10 D14 D18 D22 D26 D30 D34 D38 D42 D46 D50 D54 D58 D62 D66 D70 D74 D78 D82 D86 D90 D94 D98 D102 D106 D110 D114 D118 D122 D126 D130 D134 D138 D142 D146 D150 D154 D158 D162 D166 D170 D174 D178 D182 D186 D190 D194 D198 D202 D206 D210 D214 D218 D222 D226 D230 D234 D238 D242 D246 D250 D254 D258 D262 D266 D270 D274 D278 D282 D286">
    <cfRule type="cellIs" dxfId="34" priority="47" operator="lessThan">
      <formula>25</formula>
    </cfRule>
  </conditionalFormatting>
  <conditionalFormatting sqref="D3 D7 D11 D15 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cfRule type="cellIs" dxfId="33" priority="46" operator="lessThan">
      <formula>25</formula>
    </cfRule>
  </conditionalFormatting>
  <conditionalFormatting sqref="D4 D8 D12 D16 D20 D24 D28 D32 D36 D40 D44 D48 D52 D56 D60 D64 D68 D72 D76 D80 D84 D88 D92 D96 D100 D104 D108 D112 D116 D120 D124 D128 D132 D136 D140 D144 D148 D152 D156 D160 D164 D168 D172 D176 D180 D184 D188 D192 D196 D200 D204 D208 D212 D216 D220 D224 D228 D232 D236 D240 D244 D248 D252 D256 D260 D264 D268 D272 D276 D280 D284 D288">
    <cfRule type="cellIs" dxfId="32" priority="45" operator="lessThan">
      <formula>25</formula>
    </cfRule>
  </conditionalFormatting>
  <conditionalFormatting sqref="D294">
    <cfRule type="cellIs" dxfId="31" priority="31" operator="lessThan">
      <formula>25</formula>
    </cfRule>
  </conditionalFormatting>
  <conditionalFormatting sqref="D293">
    <cfRule type="cellIs" dxfId="30" priority="30" operator="lessThan">
      <formula>25</formula>
    </cfRule>
  </conditionalFormatting>
  <conditionalFormatting sqref="D292">
    <cfRule type="cellIs" dxfId="29" priority="29" operator="lessThan">
      <formula>25</formula>
    </cfRule>
  </conditionalFormatting>
  <conditionalFormatting sqref="D299">
    <cfRule type="cellIs" dxfId="28" priority="28" operator="lessThan">
      <formula>25</formula>
    </cfRule>
  </conditionalFormatting>
  <conditionalFormatting sqref="D298">
    <cfRule type="cellIs" dxfId="27" priority="27" operator="lessThan">
      <formula>25</formula>
    </cfRule>
  </conditionalFormatting>
  <conditionalFormatting sqref="D305">
    <cfRule type="cellIs" dxfId="26" priority="18" operator="lessThan">
      <formula>25</formula>
    </cfRule>
  </conditionalFormatting>
  <conditionalFormatting sqref="D304">
    <cfRule type="cellIs" dxfId="25" priority="17" operator="lessThan">
      <formula>25</formula>
    </cfRule>
  </conditionalFormatting>
  <conditionalFormatting sqref="D311">
    <cfRule type="cellIs" dxfId="24" priority="16" operator="lessThan">
      <formula>25</formula>
    </cfRule>
  </conditionalFormatting>
  <conditionalFormatting sqref="D310">
    <cfRule type="cellIs" dxfId="23" priority="15" operator="lessThan">
      <formula>25</formula>
    </cfRule>
  </conditionalFormatting>
  <conditionalFormatting sqref="D309">
    <cfRule type="cellIs" dxfId="22" priority="14" operator="lessThan">
      <formula>25</formula>
    </cfRule>
  </conditionalFormatting>
  <conditionalFormatting sqref="D308">
    <cfRule type="cellIs" dxfId="21" priority="13" operator="lessThan">
      <formula>25</formula>
    </cfRule>
  </conditionalFormatting>
  <conditionalFormatting sqref="D295">
    <cfRule type="cellIs" dxfId="20" priority="32" operator="lessThan">
      <formula>25</formula>
    </cfRule>
  </conditionalFormatting>
  <conditionalFormatting sqref="D297">
    <cfRule type="cellIs" dxfId="19" priority="26" operator="lessThan">
      <formula>25</formula>
    </cfRule>
  </conditionalFormatting>
  <conditionalFormatting sqref="D296">
    <cfRule type="cellIs" dxfId="18" priority="25" operator="lessThan">
      <formula>25</formula>
    </cfRule>
  </conditionalFormatting>
  <conditionalFormatting sqref="D303">
    <cfRule type="cellIs" dxfId="17" priority="24" operator="lessThan">
      <formula>25</formula>
    </cfRule>
  </conditionalFormatting>
  <conditionalFormatting sqref="D302">
    <cfRule type="cellIs" dxfId="16" priority="23" operator="lessThan">
      <formula>25</formula>
    </cfRule>
  </conditionalFormatting>
  <conditionalFormatting sqref="D301">
    <cfRule type="cellIs" dxfId="15" priority="22" operator="lessThan">
      <formula>25</formula>
    </cfRule>
  </conditionalFormatting>
  <conditionalFormatting sqref="D300">
    <cfRule type="cellIs" dxfId="14" priority="21" operator="lessThan">
      <formula>25</formula>
    </cfRule>
  </conditionalFormatting>
  <conditionalFormatting sqref="D307">
    <cfRule type="cellIs" dxfId="13" priority="20" operator="lessThan">
      <formula>25</formula>
    </cfRule>
  </conditionalFormatting>
  <conditionalFormatting sqref="D306">
    <cfRule type="cellIs" dxfId="12" priority="19" operator="lessThan">
      <formula>25</formula>
    </cfRule>
  </conditionalFormatting>
  <conditionalFormatting sqref="D317">
    <cfRule type="cellIs" dxfId="11" priority="6" operator="lessThan">
      <formula>25</formula>
    </cfRule>
  </conditionalFormatting>
  <conditionalFormatting sqref="D316">
    <cfRule type="cellIs" dxfId="10" priority="5" operator="lessThan">
      <formula>25</formula>
    </cfRule>
  </conditionalFormatting>
  <conditionalFormatting sqref="D323">
    <cfRule type="cellIs" dxfId="9" priority="4" operator="lessThan">
      <formula>25</formula>
    </cfRule>
  </conditionalFormatting>
  <conditionalFormatting sqref="D322">
    <cfRule type="cellIs" dxfId="8" priority="3" operator="lessThan">
      <formula>25</formula>
    </cfRule>
  </conditionalFormatting>
  <conditionalFormatting sqref="D321">
    <cfRule type="cellIs" dxfId="7" priority="2" operator="lessThan">
      <formula>25</formula>
    </cfRule>
  </conditionalFormatting>
  <conditionalFormatting sqref="D320">
    <cfRule type="cellIs" dxfId="6" priority="1" operator="lessThan">
      <formula>25</formula>
    </cfRule>
  </conditionalFormatting>
  <conditionalFormatting sqref="D315">
    <cfRule type="cellIs" dxfId="5" priority="12" operator="lessThan">
      <formula>25</formula>
    </cfRule>
  </conditionalFormatting>
  <conditionalFormatting sqref="D314">
    <cfRule type="cellIs" dxfId="4" priority="11" operator="lessThan">
      <formula>25</formula>
    </cfRule>
  </conditionalFormatting>
  <conditionalFormatting sqref="D313">
    <cfRule type="cellIs" dxfId="3" priority="10" operator="lessThan">
      <formula>25</formula>
    </cfRule>
  </conditionalFormatting>
  <conditionalFormatting sqref="D312">
    <cfRule type="cellIs" dxfId="2" priority="9" operator="lessThan">
      <formula>25</formula>
    </cfRule>
  </conditionalFormatting>
  <conditionalFormatting sqref="D319">
    <cfRule type="cellIs" dxfId="1" priority="8" operator="lessThan">
      <formula>25</formula>
    </cfRule>
  </conditionalFormatting>
  <conditionalFormatting sqref="D318">
    <cfRule type="cellIs" dxfId="0" priority="7" operator="lessThan">
      <formula>25</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README</vt:lpstr>
      <vt:lpstr>Table 1</vt:lpstr>
      <vt:lpstr>Pivottable</vt:lpstr>
      <vt:lpstr>behaviour</vt:lpstr>
      <vt:lpstr>behavioura</vt:lpstr>
      <vt:lpstr>behaviourb</vt:lpstr>
      <vt:lpstr>behaviourvaluea</vt:lpstr>
      <vt:lpstr>behaviourvalueb</vt:lpstr>
      <vt:lpstr>population</vt:lpstr>
      <vt:lpstr>populationa</vt:lpstr>
      <vt:lpstr>populationb</vt:lpstr>
      <vt:lpstr>populationvaluea</vt:lpstr>
      <vt:lpstr>populationvalueb</vt:lpstr>
      <vt:lpstr>province</vt:lpstr>
      <vt:lpstr>provincevaluea</vt:lpstr>
      <vt:lpstr>provincevalueb</vt:lpstr>
      <vt:lpstr>rangeprovince</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dc:creator>
  <cp:lastModifiedBy>Cynthia Callard</cp:lastModifiedBy>
  <dcterms:created xsi:type="dcterms:W3CDTF">2015-12-16T04:06:02Z</dcterms:created>
  <dcterms:modified xsi:type="dcterms:W3CDTF">2016-07-13T18:56:58Z</dcterms:modified>
</cp:coreProperties>
</file>